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  <sheet name="附件二" sheetId="45" r:id="rId2"/>
  </sheets>
  <calcPr calcId="144525"/>
</workbook>
</file>

<file path=xl/sharedStrings.xml><?xml version="1.0" encoding="utf-8"?>
<sst xmlns="http://schemas.openxmlformats.org/spreadsheetml/2006/main" count="202">
  <si>
    <t>安斯泰来制药（中国）有限公司会议需求表（通用）</t>
  </si>
  <si>
    <t>会议名称：</t>
  </si>
  <si>
    <t>DCD患者IFD管理专家咨询会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</si>
  <si>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</si>
  <si>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</si>
  <si>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</si>
  <si>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</si>
  <si>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</si>
  <si>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专家顾问咨询会议</t>
  </si>
  <si>
    <t xml:space="preserve"> 参加人数：</t>
  </si>
  <si>
    <t>联系人/电话：</t>
  </si>
  <si>
    <t>马丽娜/13811302348</t>
  </si>
  <si>
    <t>会议时间：</t>
  </si>
  <si>
    <t>2017年11月12日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</si>
  <si>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</si>
  <si>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</si>
  <si>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</si>
  <si>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</si>
  <si>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</si>
  <si>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</si>
  <si>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</si>
  <si>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</si>
  <si>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</si>
  <si>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</si>
  <si>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</si>
  <si>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</si>
  <si>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</si>
  <si>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</si>
  <si>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</si>
  <si>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</si>
  <si>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  北京中建雁栖湖景酒店</t>
  </si>
  <si>
    <t>普通大床房</t>
  </si>
  <si>
    <t>月</t>
  </si>
  <si>
    <t>日</t>
  </si>
  <si>
    <t>晚</t>
  </si>
  <si>
    <t>间</t>
  </si>
  <si>
    <t>包含服务费、早餐
低于6间，按每间750元/间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</si>
  <si>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</si>
  <si>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</si>
  <si>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</si>
  <si>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</si>
  <si>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</si>
  <si>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</si>
  <si>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</si>
  <si>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</si>
  <si>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</si>
  <si>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</si>
  <si>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会议人数：18人 摆桌：U型桌</t>
  </si>
  <si>
    <t>场/天</t>
  </si>
  <si>
    <t>白鹿厅：面积90㎡，含投影5000流明</t>
  </si>
  <si>
    <t>投影仪/幕布</t>
  </si>
  <si>
    <t>幕布尺寸：100寸，流明数：5000</t>
  </si>
  <si>
    <t>台/天</t>
  </si>
  <si>
    <t>茶歇</t>
  </si>
  <si>
    <t>茶歇（18人）</t>
  </si>
  <si>
    <t>人/天</t>
  </si>
  <si>
    <t>茶歇：38元/位
含水果、饼干、咖啡、红茶</t>
  </si>
  <si>
    <t>话筒</t>
  </si>
  <si>
    <t>鹅颈麦:1个/手麦无线:3个</t>
  </si>
  <si>
    <t>个/天</t>
  </si>
  <si>
    <t>会场免费提供鹅颈麦和2支无线麦克；如需增加无线麦克，酒店免费供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</si>
  <si>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</si>
  <si>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</si>
  <si>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</si>
  <si>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</si>
  <si>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</si>
  <si>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</si>
  <si>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</si>
  <si>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</si>
  <si>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</si>
  <si>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</si>
  <si>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</si>
  <si>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</si>
  <si>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</si>
  <si>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</si>
  <si>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</si>
  <si>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</si>
  <si>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</si>
  <si>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</si>
  <si>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午</t>
  </si>
  <si>
    <t>餐</t>
  </si>
  <si>
    <t>人</t>
  </si>
  <si>
    <t>含服务费；
自助餐起餐人数：30人</t>
  </si>
  <si>
    <t>B-2</t>
  </si>
  <si>
    <t>桌餐</t>
  </si>
  <si>
    <t>2000元/桌，含服务费，不含酒水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</si>
  <si>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</si>
  <si>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</si>
  <si>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</si>
  <si>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</si>
  <si>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</si>
  <si>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</si>
  <si>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</si>
  <si>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</si>
  <si>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</si>
  <si>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</si>
  <si>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</si>
  <si>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机场-酒店单次550元/次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</si>
  <si>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</si>
  <si>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</si>
  <si>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</si>
  <si>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</si>
  <si>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</si>
  <si>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</si>
  <si>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</si>
  <si>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</si>
  <si>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</si>
  <si>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</si>
  <si>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>从 天津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北京</t>
    </r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</si>
  <si>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</si>
  <si>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</si>
  <si>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</si>
  <si>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</si>
  <si>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</si>
  <si>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</si>
  <si>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</si>
  <si>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</si>
  <si>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交通意外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20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</si>
  <si>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</si>
  <si>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</si>
  <si>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</si>
  <si>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</si>
  <si>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</si>
  <si>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</si>
  <si>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</si>
  <si>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</si>
  <si>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</si>
  <si>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</si>
  <si>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</si>
  <si>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</si>
  <si>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讲台鲜花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</si>
  <si>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</si>
  <si>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</si>
  <si>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</si>
  <si>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</si>
  <si>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</si>
  <si>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</si>
  <si>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</si>
  <si>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</si>
  <si>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</si>
  <si>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</si>
  <si>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</si>
  <si>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</si>
  <si>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</si>
  <si>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</si>
  <si>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</si>
  <si>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会议期间酒店免费提供用水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</si>
  <si>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</si>
  <si>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</si>
  <si>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</si>
  <si>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</si>
  <si>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</si>
  <si>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</si>
  <si>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</si>
  <si>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</si>
  <si>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</si>
  <si>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</si>
  <si>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包含交通费及劳务费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</si>
  <si>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</si>
  <si>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</si>
  <si>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</si>
  <si>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</si>
  <si>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</si>
  <si>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</si>
  <si>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</si>
  <si>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</si>
  <si>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</si>
  <si>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</si>
  <si>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</si>
  <si>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</si>
  <si>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</si>
  <si>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</si>
  <si>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</si>
  <si>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</si>
  <si>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北京</t>
    </r>
  </si>
  <si>
    <t>经济</t>
  </si>
  <si>
    <t>散客</t>
  </si>
  <si>
    <t>张</t>
  </si>
  <si>
    <t>金额为预估，以实际情况结算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</si>
  <si>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</si>
  <si>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</si>
  <si>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</si>
  <si>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</si>
  <si>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</si>
  <si>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</si>
  <si>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</si>
  <si>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</si>
  <si>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</si>
  <si>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</si>
  <si>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</si>
  <si>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</si>
  <si>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</si>
  <si>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商务</t>
  </si>
  <si>
    <t>团体</t>
  </si>
  <si>
    <t>三等</t>
  </si>
  <si>
    <t>头等</t>
  </si>
  <si>
    <t>VIP桌餐</t>
  </si>
  <si>
    <t>餐费按照实际报价填写，如酒店报价280元，那么请填写280元；</t>
  </si>
  <si>
    <t>会议时间为11月12日下午14:00-17:00，报价是请注意天数为0.5天；</t>
  </si>
  <si>
    <t>酒店提供的或免费的，请不要填写价格，并备注为酒店赠送或免费等；</t>
  </si>
  <si>
    <t>机票和火车票价格请不要修改，统一按照填写金额比价；</t>
  </si>
  <si>
    <t>填写后请注检查单价，总计金额和公式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</si>
</sst>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_ * #,##0_ ;_ * \-#,##0_ ;_ 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8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3" borderId="10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9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01" applyNumberFormat="0" applyFill="0" applyAlignment="0" applyProtection="0">
      <alignment vertical="center"/>
    </xf>
    <xf numFmtId="0" fontId="21" fillId="0" borderId="10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98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6" fillId="12" borderId="102" applyNumberFormat="0" applyAlignment="0" applyProtection="0">
      <alignment vertical="center"/>
    </xf>
    <xf numFmtId="0" fontId="20" fillId="12" borderId="100" applyNumberFormat="0" applyAlignment="0" applyProtection="0">
      <alignment vertical="center"/>
    </xf>
    <xf numFmtId="0" fontId="29" fillId="21" borderId="103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0" borderId="99" applyNumberFormat="0" applyFill="0" applyAlignment="0" applyProtection="0">
      <alignment vertical="center"/>
    </xf>
    <xf numFmtId="0" fontId="13" fillId="0" borderId="9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43" fontId="0" fillId="0" borderId="0" applyFont="0" applyFill="0" applyBorder="0" applyAlignment="0" applyProtection="0"/>
  </cellStyleXfs>
  <cellXfs count="2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2" xfId="52" applyFont="1" applyBorder="1" applyAlignment="1">
      <alignment vertical="center"/>
    </xf>
    <xf numFmtId="0" fontId="8" fillId="0" borderId="3" xfId="52" applyFont="1" applyBorder="1" applyAlignment="1">
      <alignment horizontal="left" vertical="center" wrapText="1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1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9" fillId="4" borderId="15" xfId="53" applyFont="1" applyFill="1" applyBorder="1" applyAlignment="1">
      <alignment vertical="center"/>
    </xf>
    <xf numFmtId="0" fontId="9" fillId="4" borderId="16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/>
    </xf>
    <xf numFmtId="0" fontId="3" fillId="0" borderId="17" xfId="52" applyFont="1" applyBorder="1" applyAlignment="1">
      <alignment horizontal="center" vertical="center"/>
    </xf>
    <xf numFmtId="0" fontId="11" fillId="0" borderId="18" xfId="53" applyFont="1" applyFill="1" applyBorder="1" applyAlignment="1">
      <alignment horizontal="left" vertical="center"/>
    </xf>
    <xf numFmtId="0" fontId="10" fillId="4" borderId="18" xfId="53" applyFont="1" applyFill="1" applyBorder="1" applyAlignment="1">
      <alignment vertical="center"/>
    </xf>
    <xf numFmtId="0" fontId="3" fillId="0" borderId="19" xfId="52" applyFont="1" applyBorder="1" applyAlignment="1">
      <alignment vertical="center"/>
    </xf>
    <xf numFmtId="0" fontId="3" fillId="0" borderId="20" xfId="52" applyFont="1" applyBorder="1" applyAlignment="1">
      <alignment vertical="center"/>
    </xf>
    <xf numFmtId="0" fontId="9" fillId="3" borderId="21" xfId="53" applyFont="1" applyFill="1" applyBorder="1" applyAlignment="1">
      <alignment horizontal="center" vertical="center"/>
    </xf>
    <xf numFmtId="0" fontId="9" fillId="3" borderId="22" xfId="53" applyFont="1" applyFill="1" applyBorder="1" applyAlignment="1">
      <alignment horizontal="center" vertical="center"/>
    </xf>
    <xf numFmtId="0" fontId="9" fillId="3" borderId="23" xfId="53" applyFont="1" applyFill="1" applyBorder="1" applyAlignment="1">
      <alignment horizontal="center" vertical="center"/>
    </xf>
    <xf numFmtId="0" fontId="3" fillId="0" borderId="24" xfId="52" applyFont="1" applyBorder="1" applyAlignment="1">
      <alignment vertical="center"/>
    </xf>
    <xf numFmtId="0" fontId="3" fillId="0" borderId="25" xfId="52" applyFont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7" xfId="53" applyFont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8" xfId="53" applyFont="1" applyBorder="1" applyAlignment="1">
      <alignment horizontal="center" vertical="center"/>
    </xf>
    <xf numFmtId="0" fontId="9" fillId="0" borderId="22" xfId="53" applyFont="1" applyBorder="1" applyAlignment="1">
      <alignment horizontal="left" vertical="center"/>
    </xf>
    <xf numFmtId="0" fontId="3" fillId="2" borderId="22" xfId="52" applyFont="1" applyFill="1" applyBorder="1" applyAlignment="1">
      <alignment vertical="center"/>
    </xf>
    <xf numFmtId="0" fontId="3" fillId="4" borderId="22" xfId="52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center" vertical="center"/>
    </xf>
    <xf numFmtId="0" fontId="3" fillId="4" borderId="29" xfId="52" applyFont="1" applyFill="1" applyBorder="1" applyAlignment="1">
      <alignment horizontal="center" vertical="center"/>
    </xf>
    <xf numFmtId="0" fontId="3" fillId="0" borderId="30" xfId="52" applyFont="1" applyBorder="1" applyAlignment="1">
      <alignment vertical="center"/>
    </xf>
    <xf numFmtId="0" fontId="3" fillId="0" borderId="31" xfId="52" applyFont="1" applyBorder="1" applyAlignment="1">
      <alignment vertical="center"/>
    </xf>
    <xf numFmtId="0" fontId="9" fillId="3" borderId="32" xfId="53" applyFont="1" applyFill="1" applyBorder="1" applyAlignment="1">
      <alignment horizontal="center" vertical="center"/>
    </xf>
    <xf numFmtId="0" fontId="9" fillId="3" borderId="33" xfId="53" applyFont="1" applyFill="1" applyBorder="1" applyAlignment="1">
      <alignment horizontal="center" vertical="center"/>
    </xf>
    <xf numFmtId="0" fontId="3" fillId="0" borderId="6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4" xfId="53" applyFont="1" applyBorder="1" applyAlignment="1">
      <alignment horizontal="center" vertical="center"/>
    </xf>
    <xf numFmtId="0" fontId="9" fillId="0" borderId="35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15" xfId="52" applyFont="1" applyFill="1" applyBorder="1" applyAlignment="1">
      <alignment horizontal="left" vertical="center"/>
    </xf>
    <xf numFmtId="0" fontId="3" fillId="0" borderId="16" xfId="52" applyFont="1" applyFill="1" applyBorder="1" applyAlignment="1">
      <alignment horizontal="left" vertical="center"/>
    </xf>
    <xf numFmtId="0" fontId="9" fillId="0" borderId="22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5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9" xfId="52" applyFont="1" applyFill="1" applyBorder="1" applyAlignment="1">
      <alignment horizontal="left" vertical="center"/>
    </xf>
    <xf numFmtId="0" fontId="3" fillId="2" borderId="29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58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 wrapText="1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15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15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 wrapText="1"/>
    </xf>
    <xf numFmtId="0" fontId="9" fillId="4" borderId="49" xfId="53" applyFont="1" applyFill="1" applyBorder="1" applyAlignment="1">
      <alignment vertical="center"/>
    </xf>
    <xf numFmtId="0" fontId="3" fillId="5" borderId="48" xfId="52" applyFont="1" applyFill="1" applyBorder="1" applyAlignment="1">
      <alignment vertical="center"/>
    </xf>
    <xf numFmtId="176" fontId="3" fillId="0" borderId="14" xfId="52" applyNumberFormat="1" applyFont="1" applyFill="1" applyBorder="1" applyAlignment="1">
      <alignment vertical="center"/>
    </xf>
    <xf numFmtId="0" fontId="3" fillId="4" borderId="18" xfId="52" applyFont="1" applyFill="1" applyBorder="1" applyAlignment="1">
      <alignment horizontal="center" vertical="center"/>
    </xf>
    <xf numFmtId="0" fontId="10" fillId="0" borderId="50" xfId="53" applyFont="1" applyBorder="1" applyAlignment="1">
      <alignment horizontal="center" vertical="center"/>
    </xf>
    <xf numFmtId="176" fontId="3" fillId="5" borderId="51" xfId="54" applyNumberFormat="1" applyFont="1" applyFill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5" borderId="52" xfId="52" applyFont="1" applyFill="1" applyBorder="1" applyAlignment="1">
      <alignment vertical="center"/>
    </xf>
    <xf numFmtId="0" fontId="3" fillId="0" borderId="20" xfId="52" applyFont="1" applyBorder="1" applyAlignment="1">
      <alignment horizontal="center" vertical="center"/>
    </xf>
    <xf numFmtId="0" fontId="3" fillId="0" borderId="53" xfId="52" applyFont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0" borderId="54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3" fillId="0" borderId="25" xfId="52" applyFont="1" applyBorder="1" applyAlignment="1">
      <alignment horizontal="center" vertical="center"/>
    </xf>
    <xf numFmtId="0" fontId="3" fillId="0" borderId="57" xfId="52" applyFont="1" applyBorder="1" applyAlignment="1">
      <alignment vertical="center"/>
    </xf>
    <xf numFmtId="0" fontId="3" fillId="0" borderId="58" xfId="52" applyFont="1" applyBorder="1" applyAlignment="1">
      <alignment vertical="center"/>
    </xf>
    <xf numFmtId="0" fontId="3" fillId="2" borderId="27" xfId="52" applyFont="1" applyFill="1" applyBorder="1" applyAlignment="1">
      <alignment horizontal="center" vertical="center"/>
    </xf>
    <xf numFmtId="0" fontId="3" fillId="0" borderId="59" xfId="52" applyFont="1" applyBorder="1" applyAlignment="1">
      <alignment horizontal="center" vertical="center"/>
    </xf>
    <xf numFmtId="176" fontId="3" fillId="5" borderId="60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61" xfId="52" applyFont="1" applyFill="1" applyBorder="1" applyAlignment="1">
      <alignment vertical="center" wrapText="1"/>
    </xf>
    <xf numFmtId="0" fontId="3" fillId="2" borderId="14" xfId="52" applyFont="1" applyFill="1" applyBorder="1" applyAlignment="1">
      <alignment horizontal="center" vertical="center"/>
    </xf>
    <xf numFmtId="0" fontId="3" fillId="2" borderId="22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5" xfId="54" applyNumberFormat="1" applyFont="1" applyFill="1" applyBorder="1" applyAlignment="1">
      <alignment vertical="center"/>
    </xf>
    <xf numFmtId="176" fontId="3" fillId="0" borderId="22" xfId="52" applyNumberFormat="1" applyFont="1" applyBorder="1" applyAlignment="1">
      <alignment vertical="center"/>
    </xf>
    <xf numFmtId="0" fontId="3" fillId="5" borderId="56" xfId="52" applyFont="1" applyFill="1" applyBorder="1" applyAlignment="1">
      <alignment vertical="center"/>
    </xf>
    <xf numFmtId="0" fontId="3" fillId="0" borderId="31" xfId="52" applyFont="1" applyBorder="1" applyAlignment="1">
      <alignment horizontal="center" vertical="center"/>
    </xf>
    <xf numFmtId="0" fontId="3" fillId="0" borderId="62" xfId="52" applyFont="1" applyBorder="1" applyAlignment="1">
      <alignment vertical="center"/>
    </xf>
    <xf numFmtId="176" fontId="3" fillId="0" borderId="31" xfId="52" applyNumberFormat="1" applyFont="1" applyBorder="1" applyAlignment="1">
      <alignment vertical="center"/>
    </xf>
    <xf numFmtId="0" fontId="3" fillId="0" borderId="63" xfId="52" applyFont="1" applyBorder="1" applyAlignment="1">
      <alignment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Fill="1" applyBorder="1" applyAlignment="1">
      <alignment horizontal="left" vertical="center"/>
    </xf>
    <xf numFmtId="0" fontId="3" fillId="2" borderId="70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1" xfId="54" applyNumberFormat="1" applyFont="1" applyFill="1" applyBorder="1" applyAlignment="1">
      <alignment vertical="center"/>
    </xf>
    <xf numFmtId="176" fontId="3" fillId="0" borderId="35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/>
    </xf>
    <xf numFmtId="0" fontId="3" fillId="0" borderId="49" xfId="52" applyFont="1" applyFill="1" applyBorder="1" applyAlignment="1">
      <alignment horizontal="left" vertical="center"/>
    </xf>
    <xf numFmtId="0" fontId="9" fillId="0" borderId="15" xfId="53" applyFont="1" applyBorder="1" applyAlignment="1">
      <alignment horizontal="center" vertical="center"/>
    </xf>
    <xf numFmtId="0" fontId="3" fillId="0" borderId="23" xfId="52" applyFont="1" applyFill="1" applyBorder="1" applyAlignment="1">
      <alignment horizontal="left" vertical="center"/>
    </xf>
    <xf numFmtId="0" fontId="3" fillId="2" borderId="29" xfId="52" applyFont="1" applyFill="1" applyBorder="1" applyAlignment="1">
      <alignment horizontal="center" vertical="center"/>
    </xf>
    <xf numFmtId="0" fontId="9" fillId="0" borderId="73" xfId="53" applyFont="1" applyBorder="1" applyAlignment="1">
      <alignment horizontal="center" vertical="center"/>
    </xf>
    <xf numFmtId="0" fontId="9" fillId="0" borderId="59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176" fontId="3" fillId="5" borderId="76" xfId="54" applyNumberFormat="1" applyFont="1" applyFill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3" fillId="0" borderId="78" xfId="52" applyFont="1" applyBorder="1" applyAlignment="1">
      <alignment vertical="center"/>
    </xf>
    <xf numFmtId="0" fontId="9" fillId="2" borderId="59" xfId="53" applyFont="1" applyFill="1" applyBorder="1" applyAlignment="1">
      <alignment horizontal="left" vertical="center"/>
    </xf>
    <xf numFmtId="0" fontId="9" fillId="2" borderId="25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15" xfId="53" applyFont="1" applyFill="1" applyBorder="1" applyAlignment="1">
      <alignment horizontal="left" vertical="center"/>
    </xf>
    <xf numFmtId="0" fontId="9" fillId="2" borderId="16" xfId="53" applyFont="1" applyFill="1" applyBorder="1" applyAlignment="1">
      <alignment horizontal="left" vertical="center"/>
    </xf>
    <xf numFmtId="0" fontId="3" fillId="0" borderId="79" xfId="52" applyFont="1" applyBorder="1" applyAlignment="1">
      <alignment vertical="center"/>
    </xf>
    <xf numFmtId="0" fontId="9" fillId="0" borderId="29" xfId="53" applyFont="1" applyBorder="1" applyAlignment="1">
      <alignment horizontal="left" vertical="center"/>
    </xf>
    <xf numFmtId="0" fontId="9" fillId="2" borderId="73" xfId="53" applyFont="1" applyFill="1" applyBorder="1" applyAlignment="1">
      <alignment horizontal="left" vertical="center"/>
    </xf>
    <xf numFmtId="0" fontId="9" fillId="2" borderId="80" xfId="53" applyFont="1" applyFill="1" applyBorder="1" applyAlignment="1">
      <alignment horizontal="left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15" xfId="52" applyFont="1" applyFill="1" applyBorder="1" applyAlignment="1">
      <alignment horizontal="center" vertical="center"/>
    </xf>
    <xf numFmtId="0" fontId="3" fillId="2" borderId="16" xfId="52" applyFont="1" applyFill="1" applyBorder="1" applyAlignment="1">
      <alignment horizontal="center" vertical="center"/>
    </xf>
    <xf numFmtId="0" fontId="9" fillId="0" borderId="29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4" xfId="52" applyFont="1" applyBorder="1" applyAlignment="1">
      <alignment horizontal="left" vertical="center"/>
    </xf>
    <xf numFmtId="0" fontId="9" fillId="0" borderId="82" xfId="53" applyFont="1" applyBorder="1" applyAlignment="1">
      <alignment horizontal="center" vertical="center"/>
    </xf>
    <xf numFmtId="0" fontId="9" fillId="0" borderId="1" xfId="53" applyFont="1" applyFill="1" applyBorder="1" applyAlignment="1">
      <alignment horizontal="left" vertical="center"/>
    </xf>
    <xf numFmtId="0" fontId="3" fillId="2" borderId="83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30" xfId="52" applyFont="1" applyFill="1" applyBorder="1" applyAlignment="1">
      <alignment vertical="center"/>
    </xf>
    <xf numFmtId="0" fontId="3" fillId="6" borderId="31" xfId="52" applyFont="1" applyFill="1" applyBorder="1" applyAlignment="1">
      <alignment vertical="center"/>
    </xf>
    <xf numFmtId="0" fontId="9" fillId="3" borderId="84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3" xfId="53" applyFont="1" applyFill="1" applyBorder="1" applyAlignment="1">
      <alignment horizontal="left" vertical="center"/>
    </xf>
    <xf numFmtId="0" fontId="3" fillId="0" borderId="80" xfId="52" applyFont="1" applyBorder="1" applyAlignment="1">
      <alignment horizontal="left" vertical="center"/>
    </xf>
    <xf numFmtId="0" fontId="3" fillId="0" borderId="83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5" xfId="53" applyFont="1" applyFill="1" applyBorder="1" applyAlignment="1">
      <alignment horizontal="left" vertical="center"/>
    </xf>
    <xf numFmtId="0" fontId="3" fillId="2" borderId="59" xfId="52" applyFont="1" applyFill="1" applyBorder="1" applyAlignment="1">
      <alignment horizontal="center" vertical="center"/>
    </xf>
    <xf numFmtId="0" fontId="3" fillId="2" borderId="85" xfId="52" applyFont="1" applyFill="1" applyBorder="1" applyAlignment="1">
      <alignment horizontal="center" vertical="center"/>
    </xf>
    <xf numFmtId="0" fontId="9" fillId="2" borderId="49" xfId="53" applyFont="1" applyFill="1" applyBorder="1" applyAlignment="1">
      <alignment horizontal="left" vertical="center"/>
    </xf>
    <xf numFmtId="0" fontId="3" fillId="2" borderId="49" xfId="52" applyFont="1" applyFill="1" applyBorder="1" applyAlignment="1">
      <alignment horizontal="center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86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0" fontId="3" fillId="5" borderId="61" xfId="52" applyFont="1" applyFill="1" applyBorder="1" applyAlignment="1">
      <alignment vertical="center"/>
    </xf>
    <xf numFmtId="0" fontId="3" fillId="0" borderId="73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8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89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3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3" xfId="52" applyFont="1" applyBorder="1" applyAlignment="1">
      <alignment horizontal="center" vertical="center"/>
    </xf>
    <xf numFmtId="9" fontId="3" fillId="5" borderId="90" xfId="50" applyFont="1" applyFill="1" applyBorder="1" applyAlignment="1">
      <alignment horizontal="center" vertical="center"/>
    </xf>
    <xf numFmtId="176" fontId="3" fillId="0" borderId="1" xfId="52" applyNumberFormat="1" applyFont="1" applyBorder="1" applyAlignment="1">
      <alignment vertical="center"/>
    </xf>
    <xf numFmtId="0" fontId="3" fillId="5" borderId="91" xfId="52" applyFont="1" applyFill="1" applyBorder="1" applyAlignment="1">
      <alignment vertical="center"/>
    </xf>
    <xf numFmtId="0" fontId="3" fillId="6" borderId="31" xfId="52" applyFont="1" applyFill="1" applyBorder="1" applyAlignment="1">
      <alignment horizontal="center" vertical="center"/>
    </xf>
    <xf numFmtId="0" fontId="3" fillId="6" borderId="62" xfId="52" applyFont="1" applyFill="1" applyBorder="1" applyAlignment="1">
      <alignment vertical="center"/>
    </xf>
    <xf numFmtId="176" fontId="3" fillId="6" borderId="31" xfId="52" applyNumberFormat="1" applyFont="1" applyFill="1" applyBorder="1" applyAlignment="1">
      <alignment vertical="center"/>
    </xf>
    <xf numFmtId="0" fontId="3" fillId="6" borderId="63" xfId="52" applyFont="1" applyFill="1" applyBorder="1" applyAlignment="1">
      <alignment vertical="center"/>
    </xf>
    <xf numFmtId="0" fontId="3" fillId="2" borderId="1" xfId="52" applyFont="1" applyFill="1" applyBorder="1" applyAlignment="1">
      <alignment horizontal="center" vertical="center"/>
    </xf>
    <xf numFmtId="176" fontId="3" fillId="5" borderId="90" xfId="54" applyNumberFormat="1" applyFont="1" applyFill="1" applyBorder="1" applyAlignment="1">
      <alignment vertical="center"/>
    </xf>
    <xf numFmtId="0" fontId="12" fillId="5" borderId="75" xfId="52" applyFont="1" applyFill="1" applyBorder="1" applyAlignment="1">
      <alignment vertical="center"/>
    </xf>
    <xf numFmtId="9" fontId="3" fillId="5" borderId="55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7" borderId="95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zoomScale="110" zoomScaleNormal="110" workbookViewId="0">
      <pane ySplit="8" topLeftCell="A105" activePane="bottomLeft" state="frozen"/>
      <selection/>
      <selection pane="bottomLeft" activeCell="B10" sqref="B10:B14"/>
    </sheetView>
  </sheetViews>
  <sheetFormatPr defaultColWidth="9" defaultRowHeight="11.25"/>
  <cols>
    <col min="1" max="1" width="4.70833333333333" style="6" customWidth="1"/>
    <col min="2" max="2" width="14.5666666666667" style="6" customWidth="1"/>
    <col min="3" max="3" width="14.7083333333333" style="6" customWidth="1"/>
    <col min="4" max="9" width="4.28333333333333" style="6" customWidth="1"/>
    <col min="10" max="11" width="5.28333333333333" style="7" customWidth="1"/>
    <col min="12" max="12" width="6.70833333333333" style="7" customWidth="1"/>
    <col min="13" max="13" width="6.70833333333333" style="6" customWidth="1"/>
    <col min="14" max="14" width="10.7083333333333" style="6" customWidth="1"/>
    <col min="15" max="15" width="19.75" style="6" customWidth="1"/>
    <col min="16" max="16384" width="9.14166666666667" style="6"/>
  </cols>
  <sheetData>
    <row r="1" s="3" customFormat="1" ht="42.7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4" customFormat="1" ht="15" customHeight="1" spans="1:15">
      <c r="A2" s="9" t="s">
        <v>1</v>
      </c>
      <c r="B2" s="9"/>
      <c r="C2" s="10" t="s">
        <v>2</v>
      </c>
      <c r="D2" s="10"/>
      <c r="E2" s="10"/>
      <c r="F2" s="11" t="s">
        <v>3</v>
      </c>
      <c r="G2" s="12"/>
      <c r="H2" s="12"/>
      <c r="I2" s="89" t="s">
        <v>4</v>
      </c>
      <c r="J2" s="89"/>
      <c r="K2" s="90"/>
      <c r="L2" s="91" t="s">
        <v>5</v>
      </c>
      <c r="M2" s="91"/>
      <c r="N2" s="92" t="s">
        <v>6</v>
      </c>
      <c r="O2" s="92"/>
    </row>
    <row r="3" s="4" customFormat="1" ht="15" customHeight="1" spans="1:15">
      <c r="A3" s="9" t="s">
        <v>7</v>
      </c>
      <c r="B3" s="9"/>
      <c r="C3" s="10" t="s">
        <v>8</v>
      </c>
      <c r="D3" s="10"/>
      <c r="E3" s="10"/>
      <c r="F3" s="11" t="s">
        <v>9</v>
      </c>
      <c r="G3" s="12"/>
      <c r="H3" s="12"/>
      <c r="I3" s="89">
        <v>18</v>
      </c>
      <c r="J3" s="89"/>
      <c r="K3" s="90"/>
      <c r="L3" s="91" t="s">
        <v>10</v>
      </c>
      <c r="M3" s="91"/>
      <c r="N3" s="92" t="s">
        <v>11</v>
      </c>
      <c r="O3" s="92"/>
    </row>
    <row r="4" s="4" customFormat="1" ht="15" customHeight="1" spans="1:15">
      <c r="A4" s="9" t="s">
        <v>12</v>
      </c>
      <c r="B4" s="9"/>
      <c r="C4" s="10" t="s">
        <v>13</v>
      </c>
      <c r="D4" s="10"/>
      <c r="E4" s="10"/>
      <c r="F4" s="13"/>
      <c r="G4" s="12"/>
      <c r="H4" s="14"/>
      <c r="I4" s="14"/>
      <c r="J4" s="14"/>
      <c r="K4" s="14"/>
      <c r="L4" s="91" t="s">
        <v>14</v>
      </c>
      <c r="M4" s="91"/>
      <c r="N4" s="93">
        <v>43032</v>
      </c>
      <c r="O4" s="92"/>
    </row>
    <row r="5" ht="9.95" customHeight="1" spans="1:15">
      <c r="A5" s="15"/>
      <c r="B5" s="15"/>
      <c r="C5" s="15"/>
      <c r="D5" s="15"/>
      <c r="E5" s="15"/>
      <c r="F5" s="15"/>
      <c r="G5" s="15"/>
      <c r="H5" s="15"/>
      <c r="I5" s="15"/>
      <c r="M5" s="15"/>
      <c r="N5" s="15"/>
      <c r="O5" s="15"/>
    </row>
    <row r="6" ht="48" customHeight="1" spans="1:15">
      <c r="A6" s="16" t="s">
        <v>15</v>
      </c>
      <c r="B6" s="17" t="s">
        <v>16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94"/>
    </row>
    <row r="7" ht="15.95" customHeight="1" spans="1:15">
      <c r="A7" s="18" t="s">
        <v>17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 t="s">
        <v>18</v>
      </c>
      <c r="N7" s="19"/>
      <c r="O7" s="95"/>
    </row>
    <row r="8" ht="15.95" customHeight="1" spans="1:15">
      <c r="A8" s="20" t="s">
        <v>19</v>
      </c>
      <c r="B8" s="21" t="s">
        <v>17</v>
      </c>
      <c r="C8" s="22" t="s">
        <v>20</v>
      </c>
      <c r="D8" s="21"/>
      <c r="E8" s="21"/>
      <c r="F8" s="21"/>
      <c r="G8" s="21"/>
      <c r="H8" s="21"/>
      <c r="I8" s="21"/>
      <c r="J8" s="21" t="s">
        <v>21</v>
      </c>
      <c r="K8" s="21" t="s">
        <v>22</v>
      </c>
      <c r="L8" s="21" t="s">
        <v>23</v>
      </c>
      <c r="M8" s="21" t="s">
        <v>24</v>
      </c>
      <c r="N8" s="21" t="s">
        <v>25</v>
      </c>
      <c r="O8" s="96" t="s">
        <v>26</v>
      </c>
    </row>
    <row r="9" s="5" customFormat="1" ht="15.95" customHeight="1" spans="1:15">
      <c r="A9" s="23" t="s">
        <v>27</v>
      </c>
      <c r="B9" s="24" t="s">
        <v>28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97"/>
    </row>
    <row r="10" ht="23.25" spans="1:15">
      <c r="A10" s="27" t="s">
        <v>29</v>
      </c>
      <c r="B10" s="28" t="s">
        <v>30</v>
      </c>
      <c r="C10" s="29" t="s">
        <v>31</v>
      </c>
      <c r="D10" s="30">
        <v>11</v>
      </c>
      <c r="E10" s="29" t="s">
        <v>32</v>
      </c>
      <c r="F10" s="30">
        <v>12</v>
      </c>
      <c r="G10" s="29" t="s">
        <v>33</v>
      </c>
      <c r="H10" s="30">
        <v>1</v>
      </c>
      <c r="I10" s="29" t="s">
        <v>34</v>
      </c>
      <c r="J10" s="98">
        <v>8</v>
      </c>
      <c r="K10" s="29">
        <v>1</v>
      </c>
      <c r="L10" s="99" t="s">
        <v>35</v>
      </c>
      <c r="M10" s="100">
        <v>650</v>
      </c>
      <c r="N10" s="101">
        <f>J10*K10*M10</f>
        <v>5200</v>
      </c>
      <c r="O10" s="102" t="s">
        <v>36</v>
      </c>
    </row>
    <row r="11" ht="15.95" customHeight="1" spans="1:15">
      <c r="A11" s="31"/>
      <c r="B11" s="32"/>
      <c r="C11" s="33" t="s">
        <v>37</v>
      </c>
      <c r="D11" s="34"/>
      <c r="E11" s="33" t="s">
        <v>32</v>
      </c>
      <c r="F11" s="34"/>
      <c r="G11" s="33" t="s">
        <v>33</v>
      </c>
      <c r="H11" s="34"/>
      <c r="I11" s="33" t="s">
        <v>34</v>
      </c>
      <c r="J11" s="103"/>
      <c r="K11" s="33"/>
      <c r="L11" s="104" t="s">
        <v>35</v>
      </c>
      <c r="M11" s="105"/>
      <c r="N11" s="106">
        <f t="shared" ref="N11:N15" si="0">J11*K11*M11</f>
        <v>0</v>
      </c>
      <c r="O11" s="107"/>
    </row>
    <row r="12" ht="15.95" customHeight="1" spans="1:15">
      <c r="A12" s="31"/>
      <c r="B12" s="32"/>
      <c r="C12" s="33" t="s">
        <v>31</v>
      </c>
      <c r="D12" s="34"/>
      <c r="E12" s="33" t="s">
        <v>32</v>
      </c>
      <c r="F12" s="34"/>
      <c r="G12" s="33" t="s">
        <v>33</v>
      </c>
      <c r="H12" s="34"/>
      <c r="I12" s="33" t="s">
        <v>34</v>
      </c>
      <c r="J12" s="103"/>
      <c r="K12" s="33"/>
      <c r="L12" s="104" t="s">
        <v>35</v>
      </c>
      <c r="M12" s="105"/>
      <c r="N12" s="106">
        <f t="shared" si="0"/>
        <v>0</v>
      </c>
      <c r="O12" s="107"/>
    </row>
    <row r="13" ht="15.95" customHeight="1" spans="1:15">
      <c r="A13" s="31"/>
      <c r="B13" s="32"/>
      <c r="C13" s="33" t="s">
        <v>37</v>
      </c>
      <c r="D13" s="34"/>
      <c r="E13" s="33" t="s">
        <v>32</v>
      </c>
      <c r="F13" s="34"/>
      <c r="G13" s="33" t="s">
        <v>33</v>
      </c>
      <c r="H13" s="34"/>
      <c r="I13" s="33" t="s">
        <v>34</v>
      </c>
      <c r="J13" s="103"/>
      <c r="K13" s="33"/>
      <c r="L13" s="104" t="s">
        <v>35</v>
      </c>
      <c r="M13" s="105"/>
      <c r="N13" s="106">
        <f t="shared" si="0"/>
        <v>0</v>
      </c>
      <c r="O13" s="107"/>
    </row>
    <row r="14" ht="15.95" customHeight="1" spans="1:15">
      <c r="A14" s="31"/>
      <c r="B14" s="32"/>
      <c r="C14" s="33" t="s">
        <v>38</v>
      </c>
      <c r="D14" s="34"/>
      <c r="E14" s="33" t="s">
        <v>32</v>
      </c>
      <c r="F14" s="34"/>
      <c r="G14" s="33" t="s">
        <v>33</v>
      </c>
      <c r="H14" s="34"/>
      <c r="I14" s="33" t="s">
        <v>34</v>
      </c>
      <c r="J14" s="103"/>
      <c r="K14" s="33"/>
      <c r="L14" s="104" t="s">
        <v>35</v>
      </c>
      <c r="M14" s="105"/>
      <c r="N14" s="106">
        <f t="shared" si="0"/>
        <v>0</v>
      </c>
      <c r="O14" s="107"/>
    </row>
    <row r="15" ht="15.95" customHeight="1" spans="1:15">
      <c r="A15" s="31" t="s">
        <v>39</v>
      </c>
      <c r="B15" s="35" t="s">
        <v>40</v>
      </c>
      <c r="C15" s="33" t="s">
        <v>31</v>
      </c>
      <c r="D15" s="34"/>
      <c r="E15" s="33" t="s">
        <v>32</v>
      </c>
      <c r="F15" s="34"/>
      <c r="G15" s="33" t="s">
        <v>33</v>
      </c>
      <c r="H15" s="34"/>
      <c r="I15" s="33" t="s">
        <v>34</v>
      </c>
      <c r="J15" s="103"/>
      <c r="K15" s="33"/>
      <c r="L15" s="104" t="s">
        <v>35</v>
      </c>
      <c r="M15" s="105"/>
      <c r="N15" s="106">
        <f t="shared" si="0"/>
        <v>0</v>
      </c>
      <c r="O15" s="107"/>
    </row>
    <row r="16" ht="15.95" customHeight="1" spans="1:15">
      <c r="A16" s="31"/>
      <c r="B16" s="35"/>
      <c r="C16" s="33" t="s">
        <v>37</v>
      </c>
      <c r="D16" s="34"/>
      <c r="E16" s="33" t="s">
        <v>32</v>
      </c>
      <c r="F16" s="34"/>
      <c r="G16" s="33" t="s">
        <v>33</v>
      </c>
      <c r="H16" s="34"/>
      <c r="I16" s="33" t="s">
        <v>34</v>
      </c>
      <c r="J16" s="103"/>
      <c r="K16" s="33"/>
      <c r="L16" s="104" t="s">
        <v>35</v>
      </c>
      <c r="M16" s="105"/>
      <c r="N16" s="106">
        <f t="shared" ref="N16:N17" si="1">J16*K16*M16</f>
        <v>0</v>
      </c>
      <c r="O16" s="107"/>
    </row>
    <row r="17" ht="15.95" customHeight="1" spans="1:15">
      <c r="A17" s="31" t="s">
        <v>41</v>
      </c>
      <c r="B17" s="35" t="s">
        <v>42</v>
      </c>
      <c r="C17" s="33" t="s">
        <v>31</v>
      </c>
      <c r="D17" s="34"/>
      <c r="E17" s="33" t="s">
        <v>32</v>
      </c>
      <c r="F17" s="34"/>
      <c r="G17" s="33" t="s">
        <v>33</v>
      </c>
      <c r="H17" s="34"/>
      <c r="I17" s="33" t="s">
        <v>34</v>
      </c>
      <c r="J17" s="103"/>
      <c r="K17" s="33"/>
      <c r="L17" s="104" t="s">
        <v>35</v>
      </c>
      <c r="M17" s="105"/>
      <c r="N17" s="106">
        <f t="shared" si="1"/>
        <v>0</v>
      </c>
      <c r="O17" s="107"/>
    </row>
    <row r="18" ht="15.95" customHeight="1" spans="1:15">
      <c r="A18" s="31"/>
      <c r="B18" s="35"/>
      <c r="C18" s="33" t="s">
        <v>37</v>
      </c>
      <c r="D18" s="34"/>
      <c r="E18" s="33" t="s">
        <v>32</v>
      </c>
      <c r="F18" s="34"/>
      <c r="G18" s="33" t="s">
        <v>33</v>
      </c>
      <c r="H18" s="34"/>
      <c r="I18" s="33" t="s">
        <v>34</v>
      </c>
      <c r="J18" s="103"/>
      <c r="K18" s="33"/>
      <c r="L18" s="104" t="s">
        <v>35</v>
      </c>
      <c r="M18" s="105"/>
      <c r="N18" s="106">
        <f t="shared" ref="N18:N19" si="2">J18*K18*M18</f>
        <v>0</v>
      </c>
      <c r="O18" s="107"/>
    </row>
    <row r="19" ht="15.95" customHeight="1" spans="1:15">
      <c r="A19" s="31" t="s">
        <v>43</v>
      </c>
      <c r="B19" s="35" t="s">
        <v>44</v>
      </c>
      <c r="C19" s="33" t="s">
        <v>31</v>
      </c>
      <c r="D19" s="34"/>
      <c r="E19" s="33" t="s">
        <v>32</v>
      </c>
      <c r="F19" s="34"/>
      <c r="G19" s="33" t="s">
        <v>33</v>
      </c>
      <c r="H19" s="34"/>
      <c r="I19" s="33" t="s">
        <v>34</v>
      </c>
      <c r="J19" s="103"/>
      <c r="K19" s="33"/>
      <c r="L19" s="104" t="s">
        <v>35</v>
      </c>
      <c r="M19" s="105"/>
      <c r="N19" s="106">
        <f t="shared" si="2"/>
        <v>0</v>
      </c>
      <c r="O19" s="107"/>
    </row>
    <row r="20" ht="15.95" customHeight="1" spans="1:15">
      <c r="A20" s="31"/>
      <c r="B20" s="35"/>
      <c r="C20" s="33" t="s">
        <v>37</v>
      </c>
      <c r="D20" s="34"/>
      <c r="E20" s="33" t="s">
        <v>32</v>
      </c>
      <c r="F20" s="34"/>
      <c r="G20" s="33" t="s">
        <v>33</v>
      </c>
      <c r="H20" s="34"/>
      <c r="I20" s="33" t="s">
        <v>34</v>
      </c>
      <c r="J20" s="103"/>
      <c r="K20" s="33"/>
      <c r="L20" s="104" t="s">
        <v>35</v>
      </c>
      <c r="M20" s="105"/>
      <c r="N20" s="106">
        <f t="shared" ref="N20:N32" si="3">J20*K20*M20</f>
        <v>0</v>
      </c>
      <c r="O20" s="107"/>
    </row>
    <row r="21" ht="22.5" spans="1:15">
      <c r="A21" s="31" t="s">
        <v>45</v>
      </c>
      <c r="B21" s="36" t="s">
        <v>46</v>
      </c>
      <c r="C21" s="37" t="s">
        <v>47</v>
      </c>
      <c r="D21" s="37"/>
      <c r="E21" s="37"/>
      <c r="F21" s="37"/>
      <c r="G21" s="37"/>
      <c r="H21" s="37"/>
      <c r="I21" s="37"/>
      <c r="J21" s="34">
        <v>1</v>
      </c>
      <c r="K21" s="34">
        <v>0.5</v>
      </c>
      <c r="L21" s="108" t="s">
        <v>48</v>
      </c>
      <c r="M21" s="105">
        <v>6000</v>
      </c>
      <c r="N21" s="106">
        <f t="shared" si="3"/>
        <v>3000</v>
      </c>
      <c r="O21" s="109" t="s">
        <v>49</v>
      </c>
    </row>
    <row r="22" ht="15.95" customHeight="1" spans="1:15">
      <c r="A22" s="31"/>
      <c r="B22" s="36" t="s">
        <v>50</v>
      </c>
      <c r="C22" s="38" t="s">
        <v>51</v>
      </c>
      <c r="D22" s="39"/>
      <c r="E22" s="39"/>
      <c r="F22" s="39"/>
      <c r="G22" s="39"/>
      <c r="H22" s="39"/>
      <c r="I22" s="110"/>
      <c r="J22" s="34">
        <v>1</v>
      </c>
      <c r="K22" s="34">
        <v>0.5</v>
      </c>
      <c r="L22" s="108" t="s">
        <v>52</v>
      </c>
      <c r="M22" s="105"/>
      <c r="N22" s="106">
        <f t="shared" si="3"/>
        <v>0</v>
      </c>
      <c r="O22" s="111"/>
    </row>
    <row r="23" ht="22.5" spans="1:15">
      <c r="A23" s="31"/>
      <c r="B23" s="36" t="s">
        <v>53</v>
      </c>
      <c r="C23" s="38" t="s">
        <v>54</v>
      </c>
      <c r="D23" s="39"/>
      <c r="E23" s="39"/>
      <c r="F23" s="39"/>
      <c r="G23" s="39"/>
      <c r="H23" s="39"/>
      <c r="I23" s="110"/>
      <c r="J23" s="34">
        <v>18</v>
      </c>
      <c r="K23" s="34">
        <v>0.5</v>
      </c>
      <c r="L23" s="108" t="s">
        <v>55</v>
      </c>
      <c r="M23" s="105">
        <v>76</v>
      </c>
      <c r="N23" s="112">
        <f t="shared" si="3"/>
        <v>684</v>
      </c>
      <c r="O23" s="109" t="s">
        <v>56</v>
      </c>
    </row>
    <row r="24" ht="33.75" spans="1:15">
      <c r="A24" s="31"/>
      <c r="B24" s="36" t="s">
        <v>57</v>
      </c>
      <c r="C24" s="38" t="s">
        <v>58</v>
      </c>
      <c r="D24" s="39"/>
      <c r="E24" s="39"/>
      <c r="F24" s="39"/>
      <c r="G24" s="39"/>
      <c r="H24" s="39"/>
      <c r="I24" s="110"/>
      <c r="J24" s="34">
        <v>4</v>
      </c>
      <c r="K24" s="34">
        <v>0.5</v>
      </c>
      <c r="L24" s="108" t="s">
        <v>59</v>
      </c>
      <c r="M24" s="105"/>
      <c r="N24" s="112">
        <f t="shared" si="3"/>
        <v>0</v>
      </c>
      <c r="O24" s="109" t="s">
        <v>60</v>
      </c>
    </row>
    <row r="25" ht="15.95" customHeight="1" spans="1:15">
      <c r="A25" s="31"/>
      <c r="B25" s="40" t="s">
        <v>61</v>
      </c>
      <c r="C25" s="41" t="s">
        <v>62</v>
      </c>
      <c r="D25" s="41"/>
      <c r="E25" s="41"/>
      <c r="F25" s="41"/>
      <c r="G25" s="41"/>
      <c r="H25" s="41"/>
      <c r="I25" s="41"/>
      <c r="J25" s="34"/>
      <c r="K25" s="34"/>
      <c r="L25" s="108" t="s">
        <v>52</v>
      </c>
      <c r="M25" s="105"/>
      <c r="N25" s="106">
        <f t="shared" si="3"/>
        <v>0</v>
      </c>
      <c r="O25" s="111"/>
    </row>
    <row r="26" ht="15.95" customHeight="1" spans="1:15">
      <c r="A26" s="31"/>
      <c r="B26" s="40" t="s">
        <v>63</v>
      </c>
      <c r="C26" s="41" t="s">
        <v>64</v>
      </c>
      <c r="D26" s="41"/>
      <c r="E26" s="41"/>
      <c r="F26" s="41"/>
      <c r="G26" s="41"/>
      <c r="H26" s="41"/>
      <c r="I26" s="41"/>
      <c r="J26" s="34"/>
      <c r="K26" s="34"/>
      <c r="L26" s="108"/>
      <c r="M26" s="105"/>
      <c r="N26" s="106">
        <f t="shared" si="3"/>
        <v>0</v>
      </c>
      <c r="O26" s="111"/>
    </row>
    <row r="27" ht="15.95" customHeight="1" spans="1:15">
      <c r="A27" s="31" t="s">
        <v>65</v>
      </c>
      <c r="B27" s="36" t="s">
        <v>66</v>
      </c>
      <c r="C27" s="37" t="s">
        <v>67</v>
      </c>
      <c r="D27" s="37"/>
      <c r="E27" s="37"/>
      <c r="F27" s="37"/>
      <c r="G27" s="37"/>
      <c r="H27" s="37"/>
      <c r="I27" s="37"/>
      <c r="J27" s="34"/>
      <c r="K27" s="34"/>
      <c r="L27" s="108" t="s">
        <v>48</v>
      </c>
      <c r="M27" s="105"/>
      <c r="N27" s="106">
        <f t="shared" si="3"/>
        <v>0</v>
      </c>
      <c r="O27" s="111"/>
    </row>
    <row r="28" ht="15.95" customHeight="1" spans="1:15">
      <c r="A28" s="31"/>
      <c r="B28" s="36" t="s">
        <v>50</v>
      </c>
      <c r="C28" s="41" t="s">
        <v>68</v>
      </c>
      <c r="D28" s="41"/>
      <c r="E28" s="41"/>
      <c r="F28" s="41"/>
      <c r="G28" s="41"/>
      <c r="H28" s="41"/>
      <c r="I28" s="41"/>
      <c r="J28" s="34"/>
      <c r="K28" s="34"/>
      <c r="L28" s="108" t="s">
        <v>52</v>
      </c>
      <c r="M28" s="105"/>
      <c r="N28" s="106">
        <f t="shared" si="3"/>
        <v>0</v>
      </c>
      <c r="O28" s="111"/>
    </row>
    <row r="29" ht="15.95" customHeight="1" spans="1:15">
      <c r="A29" s="31"/>
      <c r="B29" s="36" t="s">
        <v>53</v>
      </c>
      <c r="C29" s="41"/>
      <c r="D29" s="41"/>
      <c r="E29" s="41"/>
      <c r="F29" s="41"/>
      <c r="G29" s="41"/>
      <c r="H29" s="41"/>
      <c r="I29" s="41"/>
      <c r="J29" s="34"/>
      <c r="K29" s="34"/>
      <c r="L29" s="108" t="s">
        <v>55</v>
      </c>
      <c r="M29" s="105"/>
      <c r="N29" s="106">
        <f t="shared" si="3"/>
        <v>0</v>
      </c>
      <c r="O29" s="111"/>
    </row>
    <row r="30" ht="15.95" customHeight="1" spans="1:15">
      <c r="A30" s="31"/>
      <c r="B30" s="36" t="s">
        <v>57</v>
      </c>
      <c r="C30" s="41" t="s">
        <v>69</v>
      </c>
      <c r="D30" s="41"/>
      <c r="E30" s="41"/>
      <c r="F30" s="41"/>
      <c r="G30" s="41"/>
      <c r="H30" s="41"/>
      <c r="I30" s="41"/>
      <c r="J30" s="34"/>
      <c r="K30" s="34"/>
      <c r="L30" s="108" t="s">
        <v>59</v>
      </c>
      <c r="M30" s="105"/>
      <c r="N30" s="106">
        <f t="shared" si="3"/>
        <v>0</v>
      </c>
      <c r="O30" s="111"/>
    </row>
    <row r="31" ht="15.95" customHeight="1" spans="1:15">
      <c r="A31" s="31"/>
      <c r="B31" s="40" t="s">
        <v>61</v>
      </c>
      <c r="C31" s="41" t="s">
        <v>62</v>
      </c>
      <c r="D31" s="41"/>
      <c r="E31" s="41"/>
      <c r="F31" s="41"/>
      <c r="G31" s="41"/>
      <c r="H31" s="41"/>
      <c r="I31" s="41"/>
      <c r="J31" s="34"/>
      <c r="K31" s="34"/>
      <c r="L31" s="108" t="s">
        <v>52</v>
      </c>
      <c r="M31" s="105"/>
      <c r="N31" s="106">
        <f t="shared" si="3"/>
        <v>0</v>
      </c>
      <c r="O31" s="111"/>
    </row>
    <row r="32" ht="15.95" customHeight="1" spans="1:15">
      <c r="A32" s="42"/>
      <c r="B32" s="43" t="s">
        <v>63</v>
      </c>
      <c r="C32" s="44" t="s">
        <v>64</v>
      </c>
      <c r="D32" s="44"/>
      <c r="E32" s="44"/>
      <c r="F32" s="44"/>
      <c r="G32" s="44"/>
      <c r="H32" s="44"/>
      <c r="I32" s="44"/>
      <c r="J32" s="113"/>
      <c r="K32" s="113"/>
      <c r="L32" s="114"/>
      <c r="M32" s="115"/>
      <c r="N32" s="116">
        <f t="shared" si="3"/>
        <v>0</v>
      </c>
      <c r="O32" s="117"/>
    </row>
    <row r="33" ht="15.95" customHeight="1" spans="1:15">
      <c r="A33" s="45" t="s">
        <v>70</v>
      </c>
      <c r="B33" s="46"/>
      <c r="C33" s="46"/>
      <c r="D33" s="46"/>
      <c r="E33" s="46"/>
      <c r="F33" s="46"/>
      <c r="G33" s="46"/>
      <c r="H33" s="46"/>
      <c r="I33" s="46"/>
      <c r="J33" s="118"/>
      <c r="K33" s="118"/>
      <c r="L33" s="118"/>
      <c r="M33" s="119"/>
      <c r="N33" s="120">
        <f>SUM(N10:N32)</f>
        <v>8884</v>
      </c>
      <c r="O33" s="121"/>
    </row>
    <row r="34" ht="15.95" customHeight="1" spans="1:15">
      <c r="A34" s="47" t="s">
        <v>19</v>
      </c>
      <c r="B34" s="48" t="s">
        <v>17</v>
      </c>
      <c r="C34" s="49" t="s">
        <v>20</v>
      </c>
      <c r="D34" s="48"/>
      <c r="E34" s="48"/>
      <c r="F34" s="48"/>
      <c r="G34" s="48"/>
      <c r="H34" s="48"/>
      <c r="I34" s="48"/>
      <c r="J34" s="48" t="s">
        <v>71</v>
      </c>
      <c r="K34" s="48" t="s">
        <v>72</v>
      </c>
      <c r="L34" s="122" t="s">
        <v>23</v>
      </c>
      <c r="M34" s="123" t="s">
        <v>24</v>
      </c>
      <c r="N34" s="48" t="s">
        <v>73</v>
      </c>
      <c r="O34" s="124" t="s">
        <v>26</v>
      </c>
    </row>
    <row r="35" ht="15.95" customHeight="1" spans="1:15">
      <c r="A35" s="50" t="s">
        <v>74</v>
      </c>
      <c r="B35" s="51" t="s">
        <v>75</v>
      </c>
      <c r="C35" s="51"/>
      <c r="D35" s="51"/>
      <c r="E35" s="51"/>
      <c r="F35" s="51"/>
      <c r="G35" s="51"/>
      <c r="H35" s="51"/>
      <c r="I35" s="51"/>
      <c r="J35" s="125"/>
      <c r="K35" s="125"/>
      <c r="L35" s="125"/>
      <c r="M35" s="126"/>
      <c r="N35" s="51"/>
      <c r="O35" s="127"/>
    </row>
    <row r="36" ht="22.5" spans="1:15">
      <c r="A36" s="52" t="s">
        <v>76</v>
      </c>
      <c r="B36" s="53" t="s">
        <v>77</v>
      </c>
      <c r="C36" s="54" t="s">
        <v>78</v>
      </c>
      <c r="D36" s="55">
        <v>11</v>
      </c>
      <c r="E36" s="56" t="s">
        <v>32</v>
      </c>
      <c r="F36" s="55">
        <v>12</v>
      </c>
      <c r="G36" s="56" t="s">
        <v>33</v>
      </c>
      <c r="H36" s="30" t="s">
        <v>79</v>
      </c>
      <c r="I36" s="56" t="s">
        <v>80</v>
      </c>
      <c r="J36" s="128">
        <v>18</v>
      </c>
      <c r="K36" s="128">
        <v>1</v>
      </c>
      <c r="L36" s="129" t="s">
        <v>81</v>
      </c>
      <c r="M36" s="130">
        <v>158</v>
      </c>
      <c r="N36" s="131">
        <f>J36*K36*M36</f>
        <v>2844</v>
      </c>
      <c r="O36" s="132" t="s">
        <v>82</v>
      </c>
    </row>
    <row r="37" ht="22.5" spans="1:15">
      <c r="A37" s="57" t="s">
        <v>83</v>
      </c>
      <c r="B37" s="58" t="s">
        <v>77</v>
      </c>
      <c r="C37" s="59" t="s">
        <v>84</v>
      </c>
      <c r="D37" s="34">
        <v>11</v>
      </c>
      <c r="E37" s="33" t="s">
        <v>32</v>
      </c>
      <c r="F37" s="34">
        <v>12</v>
      </c>
      <c r="G37" s="33" t="s">
        <v>33</v>
      </c>
      <c r="H37" s="34" t="s">
        <v>34</v>
      </c>
      <c r="I37" s="33" t="s">
        <v>80</v>
      </c>
      <c r="J37" s="133">
        <v>18</v>
      </c>
      <c r="K37" s="133">
        <v>1</v>
      </c>
      <c r="L37" s="104" t="s">
        <v>81</v>
      </c>
      <c r="M37" s="105">
        <v>200</v>
      </c>
      <c r="N37" s="106">
        <f t="shared" ref="N37:N40" si="4">J37*K37*M37</f>
        <v>3600</v>
      </c>
      <c r="O37" s="109" t="s">
        <v>85</v>
      </c>
    </row>
    <row r="38" ht="15.95" customHeight="1" spans="1:15">
      <c r="A38" s="57" t="s">
        <v>86</v>
      </c>
      <c r="B38" s="58" t="s">
        <v>77</v>
      </c>
      <c r="C38" s="59"/>
      <c r="D38" s="34"/>
      <c r="E38" s="33" t="s">
        <v>32</v>
      </c>
      <c r="F38" s="34"/>
      <c r="G38" s="33" t="s">
        <v>33</v>
      </c>
      <c r="H38" s="34"/>
      <c r="I38" s="33" t="s">
        <v>80</v>
      </c>
      <c r="J38" s="133"/>
      <c r="K38" s="133"/>
      <c r="L38" s="104" t="s">
        <v>81</v>
      </c>
      <c r="M38" s="105"/>
      <c r="N38" s="106">
        <f t="shared" si="4"/>
        <v>0</v>
      </c>
      <c r="O38" s="111"/>
    </row>
    <row r="39" ht="15.95" customHeight="1" spans="1:15">
      <c r="A39" s="57" t="s">
        <v>87</v>
      </c>
      <c r="B39" s="58" t="s">
        <v>77</v>
      </c>
      <c r="C39" s="59"/>
      <c r="D39" s="34"/>
      <c r="E39" s="33" t="s">
        <v>32</v>
      </c>
      <c r="F39" s="34"/>
      <c r="G39" s="33" t="s">
        <v>33</v>
      </c>
      <c r="H39" s="34"/>
      <c r="I39" s="33" t="s">
        <v>80</v>
      </c>
      <c r="J39" s="133"/>
      <c r="K39" s="133"/>
      <c r="L39" s="104" t="s">
        <v>81</v>
      </c>
      <c r="M39" s="105"/>
      <c r="N39" s="106">
        <f t="shared" si="4"/>
        <v>0</v>
      </c>
      <c r="O39" s="111"/>
    </row>
    <row r="40" ht="15.95" customHeight="1" spans="1:15">
      <c r="A40" s="60" t="s">
        <v>88</v>
      </c>
      <c r="B40" s="61" t="s">
        <v>77</v>
      </c>
      <c r="C40" s="62"/>
      <c r="D40" s="63"/>
      <c r="E40" s="64" t="s">
        <v>32</v>
      </c>
      <c r="F40" s="65"/>
      <c r="G40" s="64" t="s">
        <v>33</v>
      </c>
      <c r="H40" s="65"/>
      <c r="I40" s="64" t="s">
        <v>80</v>
      </c>
      <c r="J40" s="134"/>
      <c r="K40" s="134"/>
      <c r="L40" s="135" t="s">
        <v>81</v>
      </c>
      <c r="M40" s="136"/>
      <c r="N40" s="137">
        <f t="shared" si="4"/>
        <v>0</v>
      </c>
      <c r="O40" s="138"/>
    </row>
    <row r="41" ht="15.95" customHeight="1" spans="1:15">
      <c r="A41" s="66" t="s">
        <v>70</v>
      </c>
      <c r="B41" s="67"/>
      <c r="C41" s="67"/>
      <c r="D41" s="67"/>
      <c r="E41" s="67"/>
      <c r="F41" s="67"/>
      <c r="G41" s="67"/>
      <c r="H41" s="67"/>
      <c r="I41" s="67"/>
      <c r="J41" s="139"/>
      <c r="K41" s="139"/>
      <c r="L41" s="139"/>
      <c r="M41" s="140"/>
      <c r="N41" s="141">
        <f>SUM(N36:N40)</f>
        <v>6444</v>
      </c>
      <c r="O41" s="142"/>
    </row>
    <row r="42" ht="15.95" customHeight="1" spans="1:15">
      <c r="A42" s="68" t="s">
        <v>19</v>
      </c>
      <c r="B42" s="19" t="s">
        <v>17</v>
      </c>
      <c r="C42" s="69" t="s">
        <v>20</v>
      </c>
      <c r="D42" s="19"/>
      <c r="E42" s="19"/>
      <c r="F42" s="19"/>
      <c r="G42" s="19"/>
      <c r="H42" s="19"/>
      <c r="I42" s="19"/>
      <c r="J42" s="19" t="s">
        <v>71</v>
      </c>
      <c r="K42" s="19" t="s">
        <v>89</v>
      </c>
      <c r="L42" s="143" t="s">
        <v>23</v>
      </c>
      <c r="M42" s="144" t="s">
        <v>24</v>
      </c>
      <c r="N42" s="19" t="s">
        <v>73</v>
      </c>
      <c r="O42" s="145" t="s">
        <v>26</v>
      </c>
    </row>
    <row r="43" ht="15.95" customHeight="1" spans="1:15">
      <c r="A43" s="70" t="s">
        <v>90</v>
      </c>
      <c r="B43" s="71" t="s">
        <v>91</v>
      </c>
      <c r="C43" s="71"/>
      <c r="D43" s="71"/>
      <c r="E43" s="71"/>
      <c r="F43" s="71"/>
      <c r="G43" s="71"/>
      <c r="H43" s="71"/>
      <c r="I43" s="71"/>
      <c r="J43" s="146"/>
      <c r="K43" s="146"/>
      <c r="L43" s="146"/>
      <c r="M43" s="147"/>
      <c r="N43" s="71"/>
      <c r="O43" s="148"/>
    </row>
    <row r="44" ht="15.95" customHeight="1" spans="1:15">
      <c r="A44" s="72" t="s">
        <v>92</v>
      </c>
      <c r="B44" s="73" t="s">
        <v>93</v>
      </c>
      <c r="C44" s="74" t="s">
        <v>94</v>
      </c>
      <c r="D44" s="75"/>
      <c r="E44" s="75"/>
      <c r="F44" s="75"/>
      <c r="G44" s="75"/>
      <c r="H44" s="75"/>
      <c r="I44" s="149"/>
      <c r="J44" s="150"/>
      <c r="K44" s="151"/>
      <c r="L44" s="152" t="s">
        <v>95</v>
      </c>
      <c r="M44" s="153"/>
      <c r="N44" s="154">
        <f>J44*K44*M44</f>
        <v>0</v>
      </c>
      <c r="O44" s="155"/>
    </row>
    <row r="45" ht="13" customHeight="1" spans="1:15">
      <c r="A45" s="72"/>
      <c r="B45" s="73"/>
      <c r="C45" s="76" t="s">
        <v>96</v>
      </c>
      <c r="D45" s="77"/>
      <c r="E45" s="77"/>
      <c r="F45" s="77"/>
      <c r="G45" s="77"/>
      <c r="H45" s="77"/>
      <c r="I45" s="156"/>
      <c r="J45" s="133">
        <v>11</v>
      </c>
      <c r="K45" s="133">
        <v>2</v>
      </c>
      <c r="L45" s="157" t="s">
        <v>95</v>
      </c>
      <c r="M45" s="105">
        <v>550</v>
      </c>
      <c r="N45" s="106">
        <f t="shared" ref="N45:N49" si="5">J45*K45*M45</f>
        <v>12100</v>
      </c>
      <c r="O45" s="109" t="s">
        <v>97</v>
      </c>
    </row>
    <row r="46" ht="15.95" customHeight="1" spans="1:15">
      <c r="A46" s="72"/>
      <c r="B46" s="73"/>
      <c r="C46" s="76" t="s">
        <v>98</v>
      </c>
      <c r="D46" s="77"/>
      <c r="E46" s="77"/>
      <c r="F46" s="77"/>
      <c r="G46" s="77"/>
      <c r="H46" s="77"/>
      <c r="I46" s="156"/>
      <c r="J46" s="133"/>
      <c r="K46" s="133"/>
      <c r="L46" s="157" t="s">
        <v>95</v>
      </c>
      <c r="M46" s="105"/>
      <c r="N46" s="106">
        <f t="shared" si="5"/>
        <v>0</v>
      </c>
      <c r="O46" s="111"/>
    </row>
    <row r="47" ht="15.95" customHeight="1" spans="1:15">
      <c r="A47" s="72"/>
      <c r="B47" s="73"/>
      <c r="C47" s="76" t="s">
        <v>99</v>
      </c>
      <c r="D47" s="77"/>
      <c r="E47" s="77"/>
      <c r="F47" s="77"/>
      <c r="G47" s="77"/>
      <c r="H47" s="77"/>
      <c r="I47" s="156"/>
      <c r="J47" s="133"/>
      <c r="K47" s="133"/>
      <c r="L47" s="157" t="s">
        <v>95</v>
      </c>
      <c r="M47" s="105"/>
      <c r="N47" s="106">
        <f t="shared" si="5"/>
        <v>0</v>
      </c>
      <c r="O47" s="111"/>
    </row>
    <row r="48" ht="15.95" customHeight="1" spans="1:15">
      <c r="A48" s="60"/>
      <c r="B48" s="78"/>
      <c r="C48" s="79" t="s">
        <v>100</v>
      </c>
      <c r="D48" s="80"/>
      <c r="E48" s="80"/>
      <c r="F48" s="80"/>
      <c r="G48" s="80"/>
      <c r="H48" s="80"/>
      <c r="I48" s="158"/>
      <c r="J48" s="159"/>
      <c r="K48" s="134"/>
      <c r="L48" s="160" t="s">
        <v>95</v>
      </c>
      <c r="M48" s="136"/>
      <c r="N48" s="137">
        <f t="shared" si="5"/>
        <v>0</v>
      </c>
      <c r="O48" s="138"/>
    </row>
    <row r="49" ht="15.95" customHeight="1" spans="1:15">
      <c r="A49" s="72" t="s">
        <v>101</v>
      </c>
      <c r="B49" s="73" t="s">
        <v>102</v>
      </c>
      <c r="C49" s="74" t="s">
        <v>94</v>
      </c>
      <c r="D49" s="75"/>
      <c r="E49" s="75"/>
      <c r="F49" s="75"/>
      <c r="G49" s="75"/>
      <c r="H49" s="75"/>
      <c r="I49" s="149"/>
      <c r="J49" s="150"/>
      <c r="K49" s="151"/>
      <c r="L49" s="161" t="s">
        <v>103</v>
      </c>
      <c r="M49" s="153"/>
      <c r="N49" s="154">
        <f t="shared" si="5"/>
        <v>0</v>
      </c>
      <c r="O49" s="155"/>
    </row>
    <row r="50" ht="15.95" customHeight="1" spans="1:15">
      <c r="A50" s="72"/>
      <c r="B50" s="73"/>
      <c r="C50" s="76" t="s">
        <v>96</v>
      </c>
      <c r="D50" s="77"/>
      <c r="E50" s="77"/>
      <c r="F50" s="77"/>
      <c r="G50" s="77"/>
      <c r="H50" s="77"/>
      <c r="I50" s="156"/>
      <c r="J50" s="133"/>
      <c r="K50" s="133"/>
      <c r="L50" s="157" t="s">
        <v>103</v>
      </c>
      <c r="M50" s="105"/>
      <c r="N50" s="106">
        <f t="shared" ref="N50:N54" si="6">J50*K50*M50</f>
        <v>0</v>
      </c>
      <c r="O50" s="111"/>
    </row>
    <row r="51" ht="15.95" customHeight="1" spans="1:15">
      <c r="A51" s="72"/>
      <c r="B51" s="73"/>
      <c r="C51" s="76" t="s">
        <v>98</v>
      </c>
      <c r="D51" s="77"/>
      <c r="E51" s="77"/>
      <c r="F51" s="77"/>
      <c r="G51" s="77"/>
      <c r="H51" s="77"/>
      <c r="I51" s="156"/>
      <c r="J51" s="133"/>
      <c r="K51" s="133"/>
      <c r="L51" s="157" t="s">
        <v>103</v>
      </c>
      <c r="M51" s="105"/>
      <c r="N51" s="106">
        <f t="shared" si="6"/>
        <v>0</v>
      </c>
      <c r="O51" s="111"/>
    </row>
    <row r="52" ht="15.95" customHeight="1" spans="1:15">
      <c r="A52" s="72"/>
      <c r="B52" s="73"/>
      <c r="C52" s="76" t="s">
        <v>99</v>
      </c>
      <c r="D52" s="77"/>
      <c r="E52" s="77"/>
      <c r="F52" s="77"/>
      <c r="G52" s="77"/>
      <c r="H52" s="77"/>
      <c r="I52" s="156"/>
      <c r="J52" s="133"/>
      <c r="K52" s="133"/>
      <c r="L52" s="157" t="s">
        <v>103</v>
      </c>
      <c r="M52" s="105"/>
      <c r="N52" s="106">
        <f t="shared" si="6"/>
        <v>0</v>
      </c>
      <c r="O52" s="111"/>
    </row>
    <row r="53" ht="15.95" customHeight="1" spans="1:15">
      <c r="A53" s="60"/>
      <c r="B53" s="78"/>
      <c r="C53" s="79" t="s">
        <v>100</v>
      </c>
      <c r="D53" s="80"/>
      <c r="E53" s="80"/>
      <c r="F53" s="80"/>
      <c r="G53" s="80"/>
      <c r="H53" s="80"/>
      <c r="I53" s="158"/>
      <c r="J53" s="159"/>
      <c r="K53" s="134"/>
      <c r="L53" s="162" t="s">
        <v>103</v>
      </c>
      <c r="M53" s="136"/>
      <c r="N53" s="137">
        <f t="shared" si="6"/>
        <v>0</v>
      </c>
      <c r="O53" s="138"/>
    </row>
    <row r="54" ht="15.95" customHeight="1" spans="1:15">
      <c r="A54" s="72" t="s">
        <v>104</v>
      </c>
      <c r="B54" s="73" t="s">
        <v>105</v>
      </c>
      <c r="C54" s="74" t="s">
        <v>94</v>
      </c>
      <c r="D54" s="75"/>
      <c r="E54" s="75"/>
      <c r="F54" s="75"/>
      <c r="G54" s="75"/>
      <c r="H54" s="75"/>
      <c r="I54" s="149"/>
      <c r="J54" s="150"/>
      <c r="K54" s="151"/>
      <c r="L54" s="152" t="s">
        <v>95</v>
      </c>
      <c r="M54" s="153"/>
      <c r="N54" s="154">
        <f t="shared" si="6"/>
        <v>0</v>
      </c>
      <c r="O54" s="155"/>
    </row>
    <row r="55" ht="15.95" customHeight="1" spans="1:15">
      <c r="A55" s="72"/>
      <c r="B55" s="73"/>
      <c r="C55" s="76" t="s">
        <v>96</v>
      </c>
      <c r="D55" s="77"/>
      <c r="E55" s="77"/>
      <c r="F55" s="77"/>
      <c r="G55" s="77"/>
      <c r="H55" s="77"/>
      <c r="I55" s="156"/>
      <c r="J55" s="133"/>
      <c r="K55" s="133"/>
      <c r="L55" s="157" t="s">
        <v>95</v>
      </c>
      <c r="M55" s="105"/>
      <c r="N55" s="106">
        <f t="shared" ref="N55:N61" si="7">J55*K55*M55</f>
        <v>0</v>
      </c>
      <c r="O55" s="111"/>
    </row>
    <row r="56" ht="15.95" customHeight="1" spans="1:15">
      <c r="A56" s="72"/>
      <c r="B56" s="73"/>
      <c r="C56" s="76" t="s">
        <v>98</v>
      </c>
      <c r="D56" s="77"/>
      <c r="E56" s="77"/>
      <c r="F56" s="77"/>
      <c r="G56" s="77"/>
      <c r="H56" s="77"/>
      <c r="I56" s="156"/>
      <c r="J56" s="133"/>
      <c r="K56" s="133"/>
      <c r="L56" s="157" t="s">
        <v>95</v>
      </c>
      <c r="M56" s="105"/>
      <c r="N56" s="106">
        <f t="shared" si="7"/>
        <v>0</v>
      </c>
      <c r="O56" s="111"/>
    </row>
    <row r="57" ht="15.95" customHeight="1" spans="1:15">
      <c r="A57" s="72"/>
      <c r="B57" s="73"/>
      <c r="C57" s="76" t="s">
        <v>99</v>
      </c>
      <c r="D57" s="77"/>
      <c r="E57" s="77"/>
      <c r="F57" s="77"/>
      <c r="G57" s="77"/>
      <c r="H57" s="77"/>
      <c r="I57" s="156"/>
      <c r="J57" s="133"/>
      <c r="K57" s="133"/>
      <c r="L57" s="157" t="s">
        <v>95</v>
      </c>
      <c r="M57" s="105"/>
      <c r="N57" s="106">
        <f t="shared" si="7"/>
        <v>0</v>
      </c>
      <c r="O57" s="111"/>
    </row>
    <row r="58" ht="15.95" customHeight="1" spans="1:15">
      <c r="A58" s="60"/>
      <c r="B58" s="78"/>
      <c r="C58" s="79" t="s">
        <v>100</v>
      </c>
      <c r="D58" s="80"/>
      <c r="E58" s="80"/>
      <c r="F58" s="80"/>
      <c r="G58" s="80"/>
      <c r="H58" s="80"/>
      <c r="I58" s="158"/>
      <c r="J58" s="159"/>
      <c r="K58" s="134"/>
      <c r="L58" s="160" t="s">
        <v>95</v>
      </c>
      <c r="M58" s="136"/>
      <c r="N58" s="137">
        <f t="shared" si="7"/>
        <v>0</v>
      </c>
      <c r="O58" s="138"/>
    </row>
    <row r="59" ht="15.95" customHeight="1" spans="1:15">
      <c r="A59" s="81" t="s">
        <v>106</v>
      </c>
      <c r="B59" s="53" t="s">
        <v>107</v>
      </c>
      <c r="C59" s="82" t="s">
        <v>108</v>
      </c>
      <c r="D59" s="82"/>
      <c r="E59" s="82"/>
      <c r="F59" s="82"/>
      <c r="G59" s="82"/>
      <c r="H59" s="83" t="s">
        <v>109</v>
      </c>
      <c r="I59" s="29" t="s">
        <v>110</v>
      </c>
      <c r="J59" s="163">
        <v>2</v>
      </c>
      <c r="K59" s="163">
        <v>1</v>
      </c>
      <c r="L59" s="152" t="s">
        <v>111</v>
      </c>
      <c r="M59" s="164">
        <v>55</v>
      </c>
      <c r="N59" s="165">
        <v>110</v>
      </c>
      <c r="O59" s="166"/>
    </row>
    <row r="60" ht="15.95" customHeight="1" spans="1:15">
      <c r="A60" s="57"/>
      <c r="B60" s="84"/>
      <c r="C60" s="85" t="s">
        <v>112</v>
      </c>
      <c r="D60" s="85"/>
      <c r="E60" s="85"/>
      <c r="F60" s="85"/>
      <c r="G60" s="85"/>
      <c r="H60" s="59"/>
      <c r="I60" s="33" t="s">
        <v>110</v>
      </c>
      <c r="J60" s="133"/>
      <c r="K60" s="133"/>
      <c r="L60" s="157" t="s">
        <v>111</v>
      </c>
      <c r="M60" s="105"/>
      <c r="N60" s="106">
        <f t="shared" si="7"/>
        <v>0</v>
      </c>
      <c r="O60" s="111"/>
    </row>
    <row r="61" ht="15.95" customHeight="1" spans="1:15">
      <c r="A61" s="86"/>
      <c r="B61" s="61"/>
      <c r="C61" s="87" t="s">
        <v>112</v>
      </c>
      <c r="D61" s="87"/>
      <c r="E61" s="87"/>
      <c r="F61" s="87"/>
      <c r="G61" s="87"/>
      <c r="H61" s="88"/>
      <c r="I61" s="167" t="s">
        <v>110</v>
      </c>
      <c r="J61" s="159"/>
      <c r="K61" s="159"/>
      <c r="L61" s="160" t="s">
        <v>111</v>
      </c>
      <c r="M61" s="168"/>
      <c r="N61" s="169">
        <f t="shared" si="7"/>
        <v>0</v>
      </c>
      <c r="O61" s="170"/>
    </row>
    <row r="62" ht="15.95" customHeight="1" spans="1:15">
      <c r="A62" s="66" t="s">
        <v>70</v>
      </c>
      <c r="B62" s="67"/>
      <c r="C62" s="67"/>
      <c r="D62" s="67"/>
      <c r="E62" s="67"/>
      <c r="F62" s="67"/>
      <c r="G62" s="67"/>
      <c r="H62" s="67"/>
      <c r="I62" s="67"/>
      <c r="J62" s="139"/>
      <c r="K62" s="139"/>
      <c r="L62" s="139"/>
      <c r="M62" s="140"/>
      <c r="N62" s="141">
        <f>SUM(N44:N61)</f>
        <v>12210</v>
      </c>
      <c r="O62" s="142"/>
    </row>
    <row r="63" ht="15.95" customHeight="1" spans="1:15">
      <c r="A63" s="68" t="s">
        <v>19</v>
      </c>
      <c r="B63" s="19" t="s">
        <v>17</v>
      </c>
      <c r="C63" s="69" t="s">
        <v>20</v>
      </c>
      <c r="D63" s="19"/>
      <c r="E63" s="19"/>
      <c r="F63" s="19"/>
      <c r="G63" s="19"/>
      <c r="H63" s="19"/>
      <c r="I63" s="19"/>
      <c r="J63" s="143" t="s">
        <v>21</v>
      </c>
      <c r="K63" s="69"/>
      <c r="L63" s="143" t="s">
        <v>23</v>
      </c>
      <c r="M63" s="144" t="s">
        <v>24</v>
      </c>
      <c r="N63" s="19" t="s">
        <v>73</v>
      </c>
      <c r="O63" s="145" t="s">
        <v>26</v>
      </c>
    </row>
    <row r="64" ht="15.95" customHeight="1" spans="1:15">
      <c r="A64" s="70" t="s">
        <v>113</v>
      </c>
      <c r="B64" s="71" t="s">
        <v>114</v>
      </c>
      <c r="C64" s="71"/>
      <c r="D64" s="71"/>
      <c r="E64" s="71"/>
      <c r="F64" s="71"/>
      <c r="G64" s="71"/>
      <c r="H64" s="71"/>
      <c r="I64" s="71"/>
      <c r="J64" s="146"/>
      <c r="K64" s="146"/>
      <c r="L64" s="146"/>
      <c r="M64" s="147"/>
      <c r="N64" s="71"/>
      <c r="O64" s="148"/>
    </row>
    <row r="65" ht="15.95" customHeight="1" spans="1:15">
      <c r="A65" s="171" t="s">
        <v>115</v>
      </c>
      <c r="B65" s="53" t="s">
        <v>116</v>
      </c>
      <c r="C65" s="172" t="s">
        <v>117</v>
      </c>
      <c r="D65" s="173"/>
      <c r="E65" s="173"/>
      <c r="F65" s="173"/>
      <c r="G65" s="173"/>
      <c r="H65" s="173"/>
      <c r="I65" s="206"/>
      <c r="J65" s="207">
        <v>11</v>
      </c>
      <c r="K65" s="208"/>
      <c r="L65" s="161" t="s">
        <v>81</v>
      </c>
      <c r="M65" s="130">
        <v>20</v>
      </c>
      <c r="N65" s="165">
        <f>J65*M65</f>
        <v>220</v>
      </c>
      <c r="O65" s="166"/>
    </row>
    <row r="66" ht="15.95" customHeight="1" spans="1:15">
      <c r="A66" s="174" t="s">
        <v>118</v>
      </c>
      <c r="B66" s="58" t="s">
        <v>119</v>
      </c>
      <c r="C66" s="175" t="s">
        <v>120</v>
      </c>
      <c r="D66" s="176"/>
      <c r="E66" s="176"/>
      <c r="F66" s="176"/>
      <c r="G66" s="176"/>
      <c r="H66" s="176"/>
      <c r="I66" s="209"/>
      <c r="J66" s="185"/>
      <c r="K66" s="210"/>
      <c r="L66" s="157" t="s">
        <v>81</v>
      </c>
      <c r="M66" s="105"/>
      <c r="N66" s="106">
        <f t="shared" ref="N66:N75" si="8">J66*M66</f>
        <v>0</v>
      </c>
      <c r="O66" s="111"/>
    </row>
    <row r="67" ht="15.95" customHeight="1" spans="1:15">
      <c r="A67" s="174" t="s">
        <v>121</v>
      </c>
      <c r="B67" s="58" t="s">
        <v>122</v>
      </c>
      <c r="C67" s="175" t="s">
        <v>123</v>
      </c>
      <c r="D67" s="176"/>
      <c r="E67" s="176"/>
      <c r="F67" s="176"/>
      <c r="G67" s="176"/>
      <c r="H67" s="176"/>
      <c r="I67" s="209"/>
      <c r="J67" s="185"/>
      <c r="K67" s="210"/>
      <c r="L67" s="157" t="s">
        <v>81</v>
      </c>
      <c r="M67" s="105"/>
      <c r="N67" s="106">
        <f t="shared" si="8"/>
        <v>0</v>
      </c>
      <c r="O67" s="111"/>
    </row>
    <row r="68" ht="15.95" customHeight="1" spans="1:15">
      <c r="A68" s="174" t="s">
        <v>124</v>
      </c>
      <c r="B68" s="58" t="s">
        <v>125</v>
      </c>
      <c r="C68" s="175" t="s">
        <v>126</v>
      </c>
      <c r="D68" s="176"/>
      <c r="E68" s="176"/>
      <c r="F68" s="176"/>
      <c r="G68" s="176"/>
      <c r="H68" s="176"/>
      <c r="I68" s="209"/>
      <c r="J68" s="185"/>
      <c r="K68" s="210"/>
      <c r="L68" s="157" t="s">
        <v>127</v>
      </c>
      <c r="M68" s="105"/>
      <c r="N68" s="106">
        <f t="shared" si="8"/>
        <v>0</v>
      </c>
      <c r="O68" s="111"/>
    </row>
    <row r="69" ht="15.95" customHeight="1" spans="1:15">
      <c r="A69" s="174" t="s">
        <v>128</v>
      </c>
      <c r="B69" s="58" t="s">
        <v>129</v>
      </c>
      <c r="C69" s="175" t="s">
        <v>130</v>
      </c>
      <c r="D69" s="176"/>
      <c r="E69" s="176"/>
      <c r="F69" s="176"/>
      <c r="G69" s="176"/>
      <c r="H69" s="176"/>
      <c r="I69" s="209"/>
      <c r="J69" s="185">
        <v>1</v>
      </c>
      <c r="K69" s="210"/>
      <c r="L69" s="157" t="s">
        <v>89</v>
      </c>
      <c r="M69" s="105">
        <v>300</v>
      </c>
      <c r="N69" s="106">
        <f t="shared" si="8"/>
        <v>300</v>
      </c>
      <c r="O69" s="111"/>
    </row>
    <row r="70" ht="15.95" customHeight="1" spans="1:15">
      <c r="A70" s="174" t="s">
        <v>131</v>
      </c>
      <c r="B70" s="58" t="s">
        <v>132</v>
      </c>
      <c r="C70" s="175">
        <v>15</v>
      </c>
      <c r="D70" s="176"/>
      <c r="E70" s="176"/>
      <c r="F70" s="176"/>
      <c r="G70" s="176"/>
      <c r="H70" s="176"/>
      <c r="I70" s="209"/>
      <c r="J70" s="185">
        <v>15</v>
      </c>
      <c r="K70" s="210"/>
      <c r="L70" s="157" t="s">
        <v>133</v>
      </c>
      <c r="M70" s="105">
        <v>10</v>
      </c>
      <c r="N70" s="106">
        <f t="shared" si="8"/>
        <v>150</v>
      </c>
      <c r="O70" s="111"/>
    </row>
    <row r="71" ht="15.95" customHeight="1" spans="1:15">
      <c r="A71" s="174" t="s">
        <v>134</v>
      </c>
      <c r="B71" s="58" t="s">
        <v>135</v>
      </c>
      <c r="C71" s="175"/>
      <c r="D71" s="176"/>
      <c r="E71" s="176"/>
      <c r="F71" s="176"/>
      <c r="G71" s="176"/>
      <c r="H71" s="176"/>
      <c r="I71" s="209"/>
      <c r="J71" s="185"/>
      <c r="K71" s="210"/>
      <c r="L71" s="157" t="s">
        <v>133</v>
      </c>
      <c r="M71" s="105"/>
      <c r="N71" s="106">
        <f t="shared" si="8"/>
        <v>0</v>
      </c>
      <c r="O71" s="111"/>
    </row>
    <row r="72" ht="15.95" customHeight="1" spans="1:15">
      <c r="A72" s="174" t="s">
        <v>136</v>
      </c>
      <c r="B72" s="58" t="s">
        <v>137</v>
      </c>
      <c r="C72" s="175"/>
      <c r="D72" s="176"/>
      <c r="E72" s="176"/>
      <c r="F72" s="176"/>
      <c r="G72" s="176"/>
      <c r="H72" s="176"/>
      <c r="I72" s="209"/>
      <c r="J72" s="185">
        <v>0.5</v>
      </c>
      <c r="K72" s="210"/>
      <c r="L72" s="157" t="s">
        <v>138</v>
      </c>
      <c r="M72" s="105">
        <v>3000</v>
      </c>
      <c r="N72" s="106">
        <f t="shared" si="8"/>
        <v>1500</v>
      </c>
      <c r="O72" s="111"/>
    </row>
    <row r="73" ht="15.95" customHeight="1" spans="1:15">
      <c r="A73" s="174" t="s">
        <v>139</v>
      </c>
      <c r="B73" s="58" t="s">
        <v>140</v>
      </c>
      <c r="C73" s="175"/>
      <c r="D73" s="176"/>
      <c r="E73" s="176"/>
      <c r="F73" s="176"/>
      <c r="G73" s="176"/>
      <c r="H73" s="176"/>
      <c r="I73" s="209"/>
      <c r="J73" s="185"/>
      <c r="K73" s="210"/>
      <c r="L73" s="157" t="s">
        <v>138</v>
      </c>
      <c r="M73" s="105"/>
      <c r="N73" s="106">
        <f t="shared" si="8"/>
        <v>0</v>
      </c>
      <c r="O73" s="111"/>
    </row>
    <row r="74" ht="15.95" customHeight="1" spans="1:15">
      <c r="A74" s="174" t="s">
        <v>141</v>
      </c>
      <c r="B74" s="58" t="s">
        <v>142</v>
      </c>
      <c r="C74" s="175"/>
      <c r="D74" s="176"/>
      <c r="E74" s="176"/>
      <c r="F74" s="176"/>
      <c r="G74" s="176"/>
      <c r="H74" s="176"/>
      <c r="I74" s="209"/>
      <c r="J74" s="185">
        <v>2</v>
      </c>
      <c r="K74" s="210"/>
      <c r="L74" s="157" t="s">
        <v>133</v>
      </c>
      <c r="M74" s="105">
        <v>50</v>
      </c>
      <c r="N74" s="106">
        <f t="shared" si="8"/>
        <v>100</v>
      </c>
      <c r="O74" s="111"/>
    </row>
    <row r="75" ht="15.95" customHeight="1" spans="1:15">
      <c r="A75" s="177" t="s">
        <v>143</v>
      </c>
      <c r="B75" s="178" t="s">
        <v>144</v>
      </c>
      <c r="C75" s="179"/>
      <c r="D75" s="180"/>
      <c r="E75" s="180"/>
      <c r="F75" s="180"/>
      <c r="G75" s="180"/>
      <c r="H75" s="180"/>
      <c r="I75" s="211"/>
      <c r="J75" s="188">
        <v>20</v>
      </c>
      <c r="K75" s="212"/>
      <c r="L75" s="160" t="s">
        <v>145</v>
      </c>
      <c r="M75" s="168">
        <v>0</v>
      </c>
      <c r="N75" s="169">
        <f t="shared" si="8"/>
        <v>0</v>
      </c>
      <c r="O75" s="170" t="s">
        <v>146</v>
      </c>
    </row>
    <row r="76" ht="15.95" customHeight="1" spans="1:15">
      <c r="A76" s="66" t="s">
        <v>70</v>
      </c>
      <c r="B76" s="67"/>
      <c r="C76" s="67"/>
      <c r="D76" s="67"/>
      <c r="E76" s="67"/>
      <c r="F76" s="67"/>
      <c r="G76" s="67"/>
      <c r="H76" s="67"/>
      <c r="I76" s="67"/>
      <c r="J76" s="139"/>
      <c r="K76" s="139"/>
      <c r="L76" s="139"/>
      <c r="M76" s="140"/>
      <c r="N76" s="141">
        <f>SUM(N65:N75)</f>
        <v>2270</v>
      </c>
      <c r="O76" s="142"/>
    </row>
    <row r="77" ht="15.95" customHeight="1" spans="1:15">
      <c r="A77" s="68" t="s">
        <v>19</v>
      </c>
      <c r="B77" s="19" t="s">
        <v>17</v>
      </c>
      <c r="C77" s="69" t="s">
        <v>20</v>
      </c>
      <c r="D77" s="19"/>
      <c r="E77" s="19"/>
      <c r="F77" s="19"/>
      <c r="G77" s="19"/>
      <c r="H77" s="19"/>
      <c r="I77" s="19"/>
      <c r="J77" s="19" t="s">
        <v>71</v>
      </c>
      <c r="K77" s="19" t="s">
        <v>22</v>
      </c>
      <c r="L77" s="143" t="s">
        <v>23</v>
      </c>
      <c r="M77" s="144" t="s">
        <v>24</v>
      </c>
      <c r="N77" s="19" t="s">
        <v>73</v>
      </c>
      <c r="O77" s="145" t="s">
        <v>26</v>
      </c>
    </row>
    <row r="78" ht="15.95" customHeight="1" spans="1:15">
      <c r="A78" s="50" t="s">
        <v>147</v>
      </c>
      <c r="B78" s="51" t="s">
        <v>148</v>
      </c>
      <c r="C78" s="51"/>
      <c r="D78" s="51"/>
      <c r="E78" s="51"/>
      <c r="F78" s="51"/>
      <c r="G78" s="51"/>
      <c r="H78" s="51"/>
      <c r="I78" s="51"/>
      <c r="J78" s="125"/>
      <c r="K78" s="125"/>
      <c r="L78" s="125"/>
      <c r="M78" s="126"/>
      <c r="N78" s="51"/>
      <c r="O78" s="127"/>
    </row>
    <row r="79" ht="15.95" customHeight="1" spans="1:15">
      <c r="A79" s="52" t="s">
        <v>149</v>
      </c>
      <c r="B79" s="181" t="s">
        <v>150</v>
      </c>
      <c r="C79" s="182"/>
      <c r="D79" s="183"/>
      <c r="E79" s="183"/>
      <c r="F79" s="183"/>
      <c r="G79" s="183"/>
      <c r="H79" s="183"/>
      <c r="I79" s="213"/>
      <c r="J79" s="128">
        <v>1</v>
      </c>
      <c r="K79" s="128">
        <v>1</v>
      </c>
      <c r="L79" s="129" t="s">
        <v>55</v>
      </c>
      <c r="M79" s="130">
        <v>500</v>
      </c>
      <c r="N79" s="131">
        <f>J79*K79*M79</f>
        <v>500</v>
      </c>
      <c r="O79" s="214"/>
    </row>
    <row r="80" ht="15.95" customHeight="1" spans="1:15">
      <c r="A80" s="57" t="s">
        <v>151</v>
      </c>
      <c r="B80" s="184" t="s">
        <v>152</v>
      </c>
      <c r="C80" s="185"/>
      <c r="D80" s="186"/>
      <c r="E80" s="186"/>
      <c r="F80" s="186"/>
      <c r="G80" s="186"/>
      <c r="H80" s="186"/>
      <c r="I80" s="210"/>
      <c r="J80" s="133"/>
      <c r="K80" s="133"/>
      <c r="L80" s="104" t="s">
        <v>55</v>
      </c>
      <c r="M80" s="105"/>
      <c r="N80" s="106">
        <f t="shared" ref="N80:N82" si="9">J80*K80*M80</f>
        <v>0</v>
      </c>
      <c r="O80" s="111"/>
    </row>
    <row r="81" ht="15.95" customHeight="1" spans="1:15">
      <c r="A81" s="57" t="s">
        <v>153</v>
      </c>
      <c r="B81" s="184" t="s">
        <v>154</v>
      </c>
      <c r="C81" s="185"/>
      <c r="D81" s="186"/>
      <c r="E81" s="186"/>
      <c r="F81" s="186"/>
      <c r="G81" s="186"/>
      <c r="H81" s="186"/>
      <c r="I81" s="210"/>
      <c r="J81" s="133"/>
      <c r="K81" s="133"/>
      <c r="L81" s="104" t="s">
        <v>55</v>
      </c>
      <c r="M81" s="105"/>
      <c r="N81" s="106">
        <f t="shared" si="9"/>
        <v>0</v>
      </c>
      <c r="O81" s="111"/>
    </row>
    <row r="82" ht="15.95" customHeight="1" spans="1:15">
      <c r="A82" s="86" t="s">
        <v>155</v>
      </c>
      <c r="B82" s="187" t="s">
        <v>156</v>
      </c>
      <c r="C82" s="188"/>
      <c r="D82" s="189"/>
      <c r="E82" s="189"/>
      <c r="F82" s="189"/>
      <c r="G82" s="189"/>
      <c r="H82" s="189"/>
      <c r="I82" s="212"/>
      <c r="J82" s="159">
        <v>1</v>
      </c>
      <c r="K82" s="159">
        <v>1</v>
      </c>
      <c r="L82" s="215" t="s">
        <v>55</v>
      </c>
      <c r="M82" s="168">
        <v>800</v>
      </c>
      <c r="N82" s="169">
        <f t="shared" si="9"/>
        <v>800</v>
      </c>
      <c r="O82" s="170" t="s">
        <v>157</v>
      </c>
    </row>
    <row r="83" ht="15.95" customHeight="1" spans="1:15">
      <c r="A83" s="70" t="s">
        <v>70</v>
      </c>
      <c r="B83" s="71"/>
      <c r="C83" s="71"/>
      <c r="D83" s="71"/>
      <c r="E83" s="71"/>
      <c r="F83" s="71"/>
      <c r="G83" s="71"/>
      <c r="H83" s="71"/>
      <c r="I83" s="71"/>
      <c r="J83" s="146"/>
      <c r="K83" s="146"/>
      <c r="L83" s="146"/>
      <c r="M83" s="147"/>
      <c r="N83" s="216">
        <f>SUM(N79:N82)</f>
        <v>1300</v>
      </c>
      <c r="O83" s="148"/>
    </row>
    <row r="84" ht="15.95" customHeight="1" spans="1:15">
      <c r="A84" s="190" t="s">
        <v>158</v>
      </c>
      <c r="B84" s="191"/>
      <c r="C84" s="191"/>
      <c r="D84" s="191"/>
      <c r="E84" s="191"/>
      <c r="F84" s="191"/>
      <c r="G84" s="191"/>
      <c r="H84" s="191"/>
      <c r="I84" s="191"/>
      <c r="J84" s="217"/>
      <c r="K84" s="217"/>
      <c r="L84" s="217"/>
      <c r="M84" s="218"/>
      <c r="N84" s="219">
        <f>SUM(N33,N41,N62,N76,N83)</f>
        <v>31108</v>
      </c>
      <c r="O84" s="220"/>
    </row>
    <row r="85" ht="15.95" customHeight="1" spans="1:15">
      <c r="A85" s="68" t="s">
        <v>19</v>
      </c>
      <c r="B85" s="19" t="s">
        <v>17</v>
      </c>
      <c r="C85" s="69" t="s">
        <v>20</v>
      </c>
      <c r="D85" s="19"/>
      <c r="E85" s="19"/>
      <c r="F85" s="19"/>
      <c r="G85" s="19"/>
      <c r="H85" s="19"/>
      <c r="I85" s="19"/>
      <c r="J85" s="143" t="s">
        <v>21</v>
      </c>
      <c r="K85" s="69"/>
      <c r="L85" s="143" t="s">
        <v>23</v>
      </c>
      <c r="M85" s="144" t="s">
        <v>24</v>
      </c>
      <c r="N85" s="19" t="s">
        <v>73</v>
      </c>
      <c r="O85" s="145" t="s">
        <v>26</v>
      </c>
    </row>
    <row r="86" ht="15.95" customHeight="1" spans="1:15">
      <c r="A86" s="192" t="s">
        <v>159</v>
      </c>
      <c r="B86" s="51" t="s">
        <v>160</v>
      </c>
      <c r="C86" s="51"/>
      <c r="D86" s="51"/>
      <c r="E86" s="51"/>
      <c r="F86" s="51"/>
      <c r="G86" s="51"/>
      <c r="H86" s="51"/>
      <c r="I86" s="51"/>
      <c r="J86" s="125"/>
      <c r="K86" s="125"/>
      <c r="L86" s="125"/>
      <c r="M86" s="126"/>
      <c r="N86" s="51"/>
      <c r="O86" s="127"/>
    </row>
    <row r="87" ht="15.95" customHeight="1" spans="1:15">
      <c r="A87" s="193" t="s">
        <v>161</v>
      </c>
      <c r="B87" s="194" t="s">
        <v>160</v>
      </c>
      <c r="C87" s="195" t="s">
        <v>162</v>
      </c>
      <c r="D87" s="196"/>
      <c r="E87" s="196"/>
      <c r="F87" s="196"/>
      <c r="G87" s="196"/>
      <c r="H87" s="196"/>
      <c r="I87" s="221"/>
      <c r="J87" s="222">
        <f>N84</f>
        <v>31108</v>
      </c>
      <c r="K87" s="223"/>
      <c r="L87" s="224"/>
      <c r="M87" s="225">
        <v>0.08</v>
      </c>
      <c r="N87" s="226">
        <f>J87*M87</f>
        <v>2488.64</v>
      </c>
      <c r="O87" s="227"/>
    </row>
    <row r="88" ht="15.95" customHeight="1" spans="1:15">
      <c r="A88" s="197" t="s">
        <v>70</v>
      </c>
      <c r="B88" s="198"/>
      <c r="C88" s="198"/>
      <c r="D88" s="198"/>
      <c r="E88" s="198"/>
      <c r="F88" s="198"/>
      <c r="G88" s="198"/>
      <c r="H88" s="198"/>
      <c r="I88" s="198"/>
      <c r="J88" s="228"/>
      <c r="K88" s="228"/>
      <c r="L88" s="228"/>
      <c r="M88" s="229"/>
      <c r="N88" s="230">
        <f>SUM(N87:N87)</f>
        <v>2488.64</v>
      </c>
      <c r="O88" s="231"/>
    </row>
    <row r="89" ht="15.95" customHeight="1" spans="1:15">
      <c r="A89" s="68" t="s">
        <v>19</v>
      </c>
      <c r="B89" s="19" t="s">
        <v>17</v>
      </c>
      <c r="C89" s="69" t="s">
        <v>20</v>
      </c>
      <c r="D89" s="19"/>
      <c r="E89" s="19"/>
      <c r="F89" s="19"/>
      <c r="G89" s="19"/>
      <c r="H89" s="19"/>
      <c r="I89" s="19"/>
      <c r="J89" s="19" t="s">
        <v>71</v>
      </c>
      <c r="K89" s="19" t="s">
        <v>22</v>
      </c>
      <c r="L89" s="143" t="s">
        <v>23</v>
      </c>
      <c r="M89" s="144" t="s">
        <v>24</v>
      </c>
      <c r="N89" s="19" t="s">
        <v>73</v>
      </c>
      <c r="O89" s="145" t="s">
        <v>26</v>
      </c>
    </row>
    <row r="90" ht="15.95" customHeight="1" spans="1:15">
      <c r="A90" s="192" t="s">
        <v>163</v>
      </c>
      <c r="B90" s="51" t="s">
        <v>164</v>
      </c>
      <c r="C90" s="51"/>
      <c r="D90" s="51"/>
      <c r="E90" s="51"/>
      <c r="F90" s="51"/>
      <c r="G90" s="51"/>
      <c r="H90" s="51"/>
      <c r="I90" s="51"/>
      <c r="J90" s="125"/>
      <c r="K90" s="125"/>
      <c r="L90" s="125"/>
      <c r="M90" s="126"/>
      <c r="N90" s="51"/>
      <c r="O90" s="127"/>
    </row>
    <row r="91" ht="15.95" customHeight="1" spans="1:15">
      <c r="A91" s="193" t="s">
        <v>165</v>
      </c>
      <c r="B91" s="194" t="s">
        <v>166</v>
      </c>
      <c r="C91" s="195" t="s">
        <v>167</v>
      </c>
      <c r="D91" s="196"/>
      <c r="E91" s="196"/>
      <c r="F91" s="196"/>
      <c r="G91" s="196"/>
      <c r="H91" s="196"/>
      <c r="I91" s="221"/>
      <c r="J91" s="232"/>
      <c r="K91" s="232"/>
      <c r="L91" s="224" t="s">
        <v>55</v>
      </c>
      <c r="M91" s="233"/>
      <c r="N91" s="226">
        <f>J91*K91*M91</f>
        <v>0</v>
      </c>
      <c r="O91" s="227"/>
    </row>
    <row r="92" ht="15.95" customHeight="1" spans="1:15">
      <c r="A92" s="197" t="s">
        <v>70</v>
      </c>
      <c r="B92" s="198"/>
      <c r="C92" s="198"/>
      <c r="D92" s="198"/>
      <c r="E92" s="198"/>
      <c r="F92" s="198"/>
      <c r="G92" s="198"/>
      <c r="H92" s="198"/>
      <c r="I92" s="198"/>
      <c r="J92" s="228"/>
      <c r="K92" s="228"/>
      <c r="L92" s="228"/>
      <c r="M92" s="229"/>
      <c r="N92" s="230">
        <f>SUM(N91:N91)</f>
        <v>0</v>
      </c>
      <c r="O92" s="231"/>
    </row>
    <row r="93" ht="15.95" customHeight="1" spans="1:15">
      <c r="A93" s="68" t="s">
        <v>19</v>
      </c>
      <c r="B93" s="19" t="s">
        <v>17</v>
      </c>
      <c r="C93" s="143" t="s">
        <v>20</v>
      </c>
      <c r="D93" s="199"/>
      <c r="E93" s="199"/>
      <c r="F93" s="199"/>
      <c r="G93" s="69"/>
      <c r="H93" s="19" t="s">
        <v>168</v>
      </c>
      <c r="I93" s="19" t="s">
        <v>169</v>
      </c>
      <c r="J93" s="143" t="s">
        <v>71</v>
      </c>
      <c r="K93" s="69"/>
      <c r="L93" s="143" t="s">
        <v>23</v>
      </c>
      <c r="M93" s="144" t="s">
        <v>24</v>
      </c>
      <c r="N93" s="19" t="s">
        <v>73</v>
      </c>
      <c r="O93" s="145" t="s">
        <v>26</v>
      </c>
    </row>
    <row r="94" ht="15.95" customHeight="1" spans="1:15">
      <c r="A94" s="50" t="s">
        <v>170</v>
      </c>
      <c r="B94" s="51" t="s">
        <v>171</v>
      </c>
      <c r="C94" s="51"/>
      <c r="D94" s="51"/>
      <c r="E94" s="51"/>
      <c r="F94" s="51"/>
      <c r="G94" s="51"/>
      <c r="H94" s="51"/>
      <c r="I94" s="51"/>
      <c r="J94" s="125"/>
      <c r="K94" s="125"/>
      <c r="L94" s="125"/>
      <c r="M94" s="126"/>
      <c r="N94" s="51"/>
      <c r="O94" s="127"/>
    </row>
    <row r="95" ht="15.95" customHeight="1" spans="1:15">
      <c r="A95" s="81" t="s">
        <v>172</v>
      </c>
      <c r="B95" s="200" t="s">
        <v>173</v>
      </c>
      <c r="C95" s="201" t="s">
        <v>174</v>
      </c>
      <c r="D95" s="201"/>
      <c r="E95" s="201"/>
      <c r="F95" s="201"/>
      <c r="G95" s="201"/>
      <c r="H95" s="83" t="s">
        <v>175</v>
      </c>
      <c r="I95" s="83" t="s">
        <v>176</v>
      </c>
      <c r="J95" s="163">
        <v>7</v>
      </c>
      <c r="K95" s="163"/>
      <c r="L95" s="99" t="s">
        <v>177</v>
      </c>
      <c r="M95" s="164">
        <v>2600</v>
      </c>
      <c r="N95" s="165">
        <f>J95*M95</f>
        <v>18200</v>
      </c>
      <c r="O95" s="234" t="s">
        <v>178</v>
      </c>
    </row>
    <row r="96" ht="15.95" customHeight="1" spans="1:15">
      <c r="A96" s="57" t="s">
        <v>179</v>
      </c>
      <c r="B96" s="184" t="s">
        <v>180</v>
      </c>
      <c r="C96" s="85" t="s">
        <v>181</v>
      </c>
      <c r="D96" s="85"/>
      <c r="E96" s="85"/>
      <c r="F96" s="85"/>
      <c r="G96" s="85"/>
      <c r="H96" s="59"/>
      <c r="I96" s="59"/>
      <c r="J96" s="133"/>
      <c r="K96" s="133"/>
      <c r="L96" s="104" t="s">
        <v>177</v>
      </c>
      <c r="M96" s="105"/>
      <c r="N96" s="106">
        <f t="shared" ref="N96:N98" si="10">J96*M96</f>
        <v>0</v>
      </c>
      <c r="O96" s="111"/>
    </row>
    <row r="97" ht="15.95" customHeight="1" spans="1:15">
      <c r="A97" s="57" t="s">
        <v>182</v>
      </c>
      <c r="B97" s="184" t="s">
        <v>183</v>
      </c>
      <c r="C97" s="85" t="s">
        <v>181</v>
      </c>
      <c r="D97" s="85"/>
      <c r="E97" s="85"/>
      <c r="F97" s="85"/>
      <c r="G97" s="85"/>
      <c r="H97" s="59"/>
      <c r="I97" s="59"/>
      <c r="J97" s="133"/>
      <c r="K97" s="133"/>
      <c r="L97" s="104" t="s">
        <v>177</v>
      </c>
      <c r="M97" s="105"/>
      <c r="N97" s="106">
        <f t="shared" si="10"/>
        <v>0</v>
      </c>
      <c r="O97" s="111"/>
    </row>
    <row r="98" ht="15.95" customHeight="1" spans="1:15">
      <c r="A98" s="57" t="s">
        <v>184</v>
      </c>
      <c r="B98" s="184" t="s">
        <v>185</v>
      </c>
      <c r="C98" s="85" t="s">
        <v>181</v>
      </c>
      <c r="D98" s="85"/>
      <c r="E98" s="85"/>
      <c r="F98" s="85"/>
      <c r="G98" s="85"/>
      <c r="H98" s="59"/>
      <c r="I98" s="59"/>
      <c r="J98" s="133"/>
      <c r="K98" s="133"/>
      <c r="L98" s="104" t="s">
        <v>177</v>
      </c>
      <c r="M98" s="105"/>
      <c r="N98" s="106">
        <f t="shared" si="10"/>
        <v>0</v>
      </c>
      <c r="O98" s="111"/>
    </row>
    <row r="99" ht="15.95" customHeight="1" spans="1:15">
      <c r="A99" s="60"/>
      <c r="B99" s="202" t="s">
        <v>160</v>
      </c>
      <c r="C99" s="203" t="s">
        <v>186</v>
      </c>
      <c r="D99" s="203"/>
      <c r="E99" s="203"/>
      <c r="F99" s="203"/>
      <c r="G99" s="203"/>
      <c r="H99" s="203"/>
      <c r="I99" s="203"/>
      <c r="J99" s="203"/>
      <c r="K99" s="203"/>
      <c r="L99" s="203"/>
      <c r="M99" s="235">
        <v>0.03</v>
      </c>
      <c r="N99" s="137">
        <f>SUM(N95,N98)*M99</f>
        <v>546</v>
      </c>
      <c r="O99" s="138"/>
    </row>
    <row r="100" ht="15.95" customHeight="1" spans="1:15">
      <c r="A100" s="197" t="s">
        <v>70</v>
      </c>
      <c r="B100" s="198"/>
      <c r="C100" s="198"/>
      <c r="D100" s="198"/>
      <c r="E100" s="198"/>
      <c r="F100" s="198"/>
      <c r="G100" s="198"/>
      <c r="H100" s="198"/>
      <c r="I100" s="198"/>
      <c r="J100" s="228"/>
      <c r="K100" s="228"/>
      <c r="L100" s="228"/>
      <c r="M100" s="229"/>
      <c r="N100" s="230">
        <f>SUM(N95:N99)</f>
        <v>18746</v>
      </c>
      <c r="O100" s="231"/>
    </row>
    <row r="101" ht="15.95" customHeight="1" spans="1:15">
      <c r="A101" s="68" t="s">
        <v>19</v>
      </c>
      <c r="B101" s="19" t="s">
        <v>17</v>
      </c>
      <c r="C101" s="69" t="s">
        <v>20</v>
      </c>
      <c r="D101" s="19"/>
      <c r="E101" s="19"/>
      <c r="F101" s="19"/>
      <c r="G101" s="19"/>
      <c r="H101" s="19"/>
      <c r="I101" s="19"/>
      <c r="J101" s="143" t="s">
        <v>21</v>
      </c>
      <c r="K101" s="69"/>
      <c r="L101" s="143" t="s">
        <v>23</v>
      </c>
      <c r="M101" s="144" t="s">
        <v>24</v>
      </c>
      <c r="N101" s="19" t="s">
        <v>73</v>
      </c>
      <c r="O101" s="145" t="s">
        <v>26</v>
      </c>
    </row>
    <row r="102" ht="15.95" customHeight="1" spans="1:15">
      <c r="A102" s="192" t="s">
        <v>187</v>
      </c>
      <c r="B102" s="51" t="s">
        <v>188</v>
      </c>
      <c r="C102" s="51"/>
      <c r="D102" s="51"/>
      <c r="E102" s="51"/>
      <c r="F102" s="51"/>
      <c r="G102" s="51"/>
      <c r="H102" s="51"/>
      <c r="I102" s="51"/>
      <c r="J102" s="125"/>
      <c r="K102" s="125"/>
      <c r="L102" s="125"/>
      <c r="M102" s="126"/>
      <c r="N102" s="51"/>
      <c r="O102" s="127"/>
    </row>
    <row r="103" ht="15.95" customHeight="1" spans="1:15">
      <c r="A103" s="193" t="s">
        <v>189</v>
      </c>
      <c r="B103" s="194" t="s">
        <v>188</v>
      </c>
      <c r="C103" s="204"/>
      <c r="D103" s="205"/>
      <c r="E103" s="205"/>
      <c r="F103" s="205"/>
      <c r="G103" s="205"/>
      <c r="H103" s="205"/>
      <c r="I103" s="236"/>
      <c r="J103" s="222">
        <f>SUM(N84,N88,N92,N100)</f>
        <v>52342.64</v>
      </c>
      <c r="K103" s="223"/>
      <c r="L103" s="224"/>
      <c r="M103" s="225">
        <v>0.06</v>
      </c>
      <c r="N103" s="226">
        <f>J103*M103</f>
        <v>3140.5584</v>
      </c>
      <c r="O103" s="227"/>
    </row>
    <row r="104" ht="15.95" customHeight="1" spans="1:15">
      <c r="A104" s="190" t="s">
        <v>70</v>
      </c>
      <c r="B104" s="191"/>
      <c r="C104" s="191"/>
      <c r="D104" s="191"/>
      <c r="E104" s="191"/>
      <c r="F104" s="191"/>
      <c r="G104" s="191"/>
      <c r="H104" s="191"/>
      <c r="I104" s="191"/>
      <c r="J104" s="217"/>
      <c r="K104" s="217"/>
      <c r="L104" s="217"/>
      <c r="M104" s="218"/>
      <c r="N104" s="219">
        <f>SUM(N103,J103)</f>
        <v>55483.1984</v>
      </c>
      <c r="O104" s="220"/>
    </row>
    <row r="105" ht="15.95" customHeight="1" spans="1:15">
      <c r="A105" s="45"/>
      <c r="B105" s="46" t="s">
        <v>190</v>
      </c>
      <c r="C105" s="46"/>
      <c r="D105" s="46"/>
      <c r="E105" s="46"/>
      <c r="F105" s="46"/>
      <c r="G105" s="46"/>
      <c r="H105" s="46"/>
      <c r="I105" s="46"/>
      <c r="J105" s="118"/>
      <c r="K105" s="118"/>
      <c r="L105" s="118"/>
      <c r="M105" s="237"/>
      <c r="N105" s="238"/>
      <c r="O105" s="239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40"/>
      <c r="B129" s="240"/>
      <c r="C129" s="240"/>
      <c r="D129" s="241"/>
      <c r="E129" s="242"/>
    </row>
    <row r="130" ht="15" customHeight="1" spans="1:5">
      <c r="A130" s="240" t="s">
        <v>79</v>
      </c>
      <c r="B130" s="240" t="s">
        <v>191</v>
      </c>
      <c r="C130" s="240" t="s">
        <v>175</v>
      </c>
      <c r="D130" s="241" t="s">
        <v>176</v>
      </c>
      <c r="E130" s="242" t="s">
        <v>78</v>
      </c>
    </row>
    <row r="131" ht="15" customHeight="1" spans="1:5">
      <c r="A131" s="240" t="s">
        <v>34</v>
      </c>
      <c r="B131" s="240" t="s">
        <v>109</v>
      </c>
      <c r="C131" s="240" t="s">
        <v>192</v>
      </c>
      <c r="D131" s="241" t="s">
        <v>193</v>
      </c>
      <c r="E131" s="242" t="s">
        <v>84</v>
      </c>
    </row>
    <row r="132" ht="15" customHeight="1" spans="1:5">
      <c r="A132" s="240"/>
      <c r="B132" s="240" t="s">
        <v>194</v>
      </c>
      <c r="C132" s="240" t="s">
        <v>195</v>
      </c>
      <c r="D132" s="241"/>
      <c r="E132" s="242" t="s">
        <v>196</v>
      </c>
    </row>
    <row r="133" ht="15" customHeight="1" spans="1:2">
      <c r="A133" s="240">
        <v>1</v>
      </c>
      <c r="B133" s="240"/>
    </row>
    <row r="134" ht="15" customHeight="1" spans="1:2">
      <c r="A134" s="240">
        <f>A133+1</f>
        <v>2</v>
      </c>
      <c r="B134" s="240"/>
    </row>
    <row r="135" ht="15" customHeight="1" spans="1:2">
      <c r="A135" s="240">
        <f t="shared" ref="A135:A163" si="11">A134+1</f>
        <v>3</v>
      </c>
      <c r="B135" s="240"/>
    </row>
    <row r="136" ht="15" customHeight="1" spans="1:2">
      <c r="A136" s="240">
        <f t="shared" si="11"/>
        <v>4</v>
      </c>
      <c r="B136" s="240"/>
    </row>
    <row r="137" ht="15" customHeight="1" spans="1:2">
      <c r="A137" s="240">
        <f t="shared" si="11"/>
        <v>5</v>
      </c>
      <c r="B137" s="240"/>
    </row>
    <row r="138" ht="15" customHeight="1" spans="1:2">
      <c r="A138" s="240">
        <f t="shared" si="11"/>
        <v>6</v>
      </c>
      <c r="B138" s="240"/>
    </row>
    <row r="139" ht="15" customHeight="1" spans="1:2">
      <c r="A139" s="240">
        <f t="shared" si="11"/>
        <v>7</v>
      </c>
      <c r="B139" s="240"/>
    </row>
    <row r="140" ht="15" customHeight="1" spans="1:2">
      <c r="A140" s="240">
        <f t="shared" si="11"/>
        <v>8</v>
      </c>
      <c r="B140" s="240"/>
    </row>
    <row r="141" ht="15" customHeight="1" spans="1:2">
      <c r="A141" s="240">
        <f t="shared" si="11"/>
        <v>9</v>
      </c>
      <c r="B141" s="240"/>
    </row>
    <row r="142" ht="15" customHeight="1" spans="1:2">
      <c r="A142" s="240">
        <f t="shared" si="11"/>
        <v>10</v>
      </c>
      <c r="B142" s="240"/>
    </row>
    <row r="143" ht="15" customHeight="1" spans="1:2">
      <c r="A143" s="240">
        <f t="shared" si="11"/>
        <v>11</v>
      </c>
      <c r="B143" s="240"/>
    </row>
    <row r="144" ht="15" customHeight="1" spans="1:2">
      <c r="A144" s="240">
        <f t="shared" si="11"/>
        <v>12</v>
      </c>
      <c r="B144" s="240"/>
    </row>
    <row r="145" ht="15" customHeight="1" spans="1:2">
      <c r="A145" s="240">
        <f t="shared" si="11"/>
        <v>13</v>
      </c>
      <c r="B145" s="240"/>
    </row>
    <row r="146" ht="15" customHeight="1" spans="1:2">
      <c r="A146" s="240">
        <f t="shared" si="11"/>
        <v>14</v>
      </c>
      <c r="B146" s="240"/>
    </row>
    <row r="147" ht="15" customHeight="1" spans="1:2">
      <c r="A147" s="240">
        <f t="shared" si="11"/>
        <v>15</v>
      </c>
      <c r="B147" s="240"/>
    </row>
    <row r="148" ht="15" customHeight="1" spans="1:2">
      <c r="A148" s="240">
        <f t="shared" si="11"/>
        <v>16</v>
      </c>
      <c r="B148" s="240"/>
    </row>
    <row r="149" ht="15" customHeight="1" spans="1:2">
      <c r="A149" s="240">
        <f t="shared" si="11"/>
        <v>17</v>
      </c>
      <c r="B149" s="240"/>
    </row>
    <row r="150" ht="15" customHeight="1" spans="1:2">
      <c r="A150" s="240">
        <f t="shared" si="11"/>
        <v>18</v>
      </c>
      <c r="B150" s="240"/>
    </row>
    <row r="151" ht="15" customHeight="1" spans="1:2">
      <c r="A151" s="240">
        <f t="shared" si="11"/>
        <v>19</v>
      </c>
      <c r="B151" s="240"/>
    </row>
    <row r="152" ht="15" customHeight="1" spans="1:2">
      <c r="A152" s="240">
        <f t="shared" si="11"/>
        <v>20</v>
      </c>
      <c r="B152" s="240"/>
    </row>
    <row r="153" ht="15" customHeight="1" spans="1:2">
      <c r="A153" s="240">
        <f t="shared" si="11"/>
        <v>21</v>
      </c>
      <c r="B153" s="240"/>
    </row>
    <row r="154" ht="15" customHeight="1" spans="1:2">
      <c r="A154" s="240">
        <f t="shared" si="11"/>
        <v>22</v>
      </c>
      <c r="B154" s="240"/>
    </row>
    <row r="155" ht="15" customHeight="1" spans="1:2">
      <c r="A155" s="240">
        <f t="shared" si="11"/>
        <v>23</v>
      </c>
      <c r="B155" s="240"/>
    </row>
    <row r="156" ht="15" customHeight="1" spans="1:2">
      <c r="A156" s="240">
        <f t="shared" si="11"/>
        <v>24</v>
      </c>
      <c r="B156" s="240"/>
    </row>
    <row r="157" ht="15" customHeight="1" spans="1:2">
      <c r="A157" s="240">
        <f t="shared" si="11"/>
        <v>25</v>
      </c>
      <c r="B157" s="240"/>
    </row>
    <row r="158" ht="15" customHeight="1" spans="1:2">
      <c r="A158" s="240">
        <f t="shared" si="11"/>
        <v>26</v>
      </c>
      <c r="B158" s="240"/>
    </row>
    <row r="159" ht="15" customHeight="1" spans="1:2">
      <c r="A159" s="240">
        <f t="shared" si="11"/>
        <v>27</v>
      </c>
      <c r="B159" s="240"/>
    </row>
    <row r="160" ht="15" customHeight="1" spans="1:2">
      <c r="A160" s="240">
        <f t="shared" si="11"/>
        <v>28</v>
      </c>
      <c r="B160" s="240"/>
    </row>
    <row r="161" ht="15" customHeight="1" spans="1:2">
      <c r="A161" s="240">
        <f t="shared" si="11"/>
        <v>29</v>
      </c>
      <c r="B161" s="240"/>
    </row>
    <row r="162" ht="15" customHeight="1" spans="1:2">
      <c r="A162" s="240">
        <f t="shared" si="11"/>
        <v>30</v>
      </c>
      <c r="B162" s="240"/>
    </row>
    <row r="163" ht="15" customHeight="1" spans="1:2">
      <c r="A163" s="240">
        <f t="shared" si="11"/>
        <v>31</v>
      </c>
      <c r="B163" s="240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0" sqref="B10"/>
    </sheetView>
  </sheetViews>
  <sheetFormatPr defaultColWidth="9" defaultRowHeight="13.5" outlineLevelRow="4" outlineLevelCol="1"/>
  <cols>
    <col min="2" max="2" width="80.5666666666667" customWidth="1"/>
  </cols>
  <sheetData>
    <row r="1" ht="27" customHeight="1" spans="1:2">
      <c r="A1" s="1">
        <v>1</v>
      </c>
      <c r="B1" s="2" t="s">
        <v>197</v>
      </c>
    </row>
    <row r="2" ht="27" customHeight="1" spans="1:2">
      <c r="A2" s="1">
        <v>2</v>
      </c>
      <c r="B2" s="2" t="s">
        <v>198</v>
      </c>
    </row>
    <row r="3" ht="27" customHeight="1" spans="1:2">
      <c r="A3" s="1">
        <v>3</v>
      </c>
      <c r="B3" s="2" t="s">
        <v>199</v>
      </c>
    </row>
    <row r="4" ht="27" customHeight="1" spans="1:2">
      <c r="A4" s="1">
        <v>4</v>
      </c>
      <c r="B4" s="2" t="s">
        <v>200</v>
      </c>
    </row>
    <row r="5" ht="27" customHeight="1" spans="1:2">
      <c r="A5" s="1">
        <v>5</v>
      </c>
      <c r="B5" s="2" t="s">
        <v>201</v>
      </c>
    </row>
  </sheetData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�ech"   m a : c o n t e n t T y p e I D = " 0 x 0 1 0 1 0 0 F 5 6 F 1 F 9 B 1 0 1 2 6 6 4 5 A 9 3 8 A 2 C 1 7 2 A A E F 0 A "   m a : c o n t e n t T y p e V e r s i o n = " "   m a : c o n t e n t T y p e D e s c r i p t i o n = " �e�^�ech0"   m a : c o n t e n t T y p e S c o p e = " "   m a : v e r s i o n I D = " 0 0 f 4 7 9 9 2 d f 8 d 8 5 7 3 5 3 d a c 7 5 c 0 8 b 6 4 f e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1 e a 3 d b b 3 c 1 0 7 9 9 b a 2 c 9 9 2 7 a 2 6 3 a 4 d b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2 b 4 c 3 d 6 - c 2 e 3 - 4 d 2 1 - 8 e d e - 9 f 5 d b 6 8 8 b b 4 f "   x m l n s : n s 3 = " $ L i s t I d : S h a r e d   D o c u m e n t s ; " >  
 < x s d : i m p o r t   n a m e s p a c e = " 8 2 b 4 c 3 d 6 - c 2 e 3 - 4 d 2 1 - 8 e d e - 9 f 5 d b 6 8 8 b b 4 f " / >  
 < x s d : i m p o r t   n a m e s p a c e = " $ L i s t I d : S h a r e d   D o c u m e n t s ;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T a x C a t c h A l l "   m i n O c c u r s = " 0 " / >  
 < x s d : e l e m e n t   r e f = " n s 3 : _ x 6 5 8 7 _ _ x 6 8 6 3 _ _ x 7 c 7 b _ _ x 5 2 2 b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2 b 4 c 3 d 6 - c 2 e 3 - 4 d 2 1 - 8 e d e - 9 f 5 d b 6 8 8 b b 4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8 "   n i l l a b l e = " t r u e "   m a : d i s p l a y N a m e = "  R{|UcIc@b	g R"   m a : d e s c r i p t i o n = " "   m a : h i d d e n = " t r u e "   m a : l i s t = " { B 4 F E C 2 4 D - 2 4 D 0 - 4 F 7 7 - B E 3 3 - 1 C 7 4 C 9 7 2 1 4 3 7 } "   m a : i n t e r n a l N a m e = " T a x C a t c h A l l "   m a : s h o w F i e l d = " C a t c h A l l D a t a "   m a : w e b = " { c 6 4 5 6 e e 4 - e 5 e 5 - 4 7 a b - 8 f 2 5 - 7 1 9 d 7 e 9 b c 3 e 6 }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$ L i s t I d : S h a r e d   D o c u m e n t s ;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x 6 5 8 7 _ _ x 6 8 6 3 _ _ x 7 c 7 b _ _ x 5 2 2 b _ "   m a : i n d e x = " 9 "   n i l l a b l e = " t r u e "   m a : d i s p l a y N a m e = " �ech{|+R"   m a : i n t e r n a l N a m e = " _ x 6 5 8 7 _ _ x 6 8 6 3 _ _ x 7 c 7 b _ _ x 5 2 2 b _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8 2 b 4 c 3 d 6 - c 2 e 3 - 4 d 2 1 - 8 e d e - 9 f 5 d b 6 8 8 b b 4 f " / > < _ x 6 5 8 7 _ _ x 6 8 6 3 _ _ x 7 c 7 b _ _ x 5 2 2 b _   x m l n s = " $ L i s t I d : S h a r e d   D o c u m e n t s ;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29AFB024-8293-4ECD-908E-2C6C2EC1A0DC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附件二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2006-09-13T11:21:00Z</dcterms:created>
  <dcterms:modified xsi:type="dcterms:W3CDTF">2017-10-24T08:54:11Z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2052-10.1.0.6876</vt:lpwstr>
  </property>
</Properties>
</file>