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<sst xmlns="http://schemas.openxmlformats.org/spreadsheetml/2006/main" count="111" uniqueCount="89">
  <si>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</si>
  <si>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团号：HMJB-240301-XSY480</t>
  </si>
  <si>
    <t>会议日期：2024年3月1日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</si>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</sst>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3" workbookViewId="0">
      <selection activeCell="I59" sqref="I5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636.13</v>
      </c>
      <c r="G8" s="65">
        <v>0</v>
      </c>
      <c r="H8" s="65">
        <f>F8+G8</f>
        <v>636.13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/>
      <c r="G9" s="65">
        <v>0</v>
      </c>
      <c r="H9" s="65">
        <f>F9+G9</f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/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/>
      <c r="G11" s="65">
        <v>0</v>
      </c>
      <c r="H11" s="65">
        <f>F11+G11</f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9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636.13</v>
      </c>
      <c r="G13" s="69">
        <f t="shared" ref="G13:H13" si="0">SUM(G8:G12)</f>
        <v>0</v>
      </c>
      <c r="H13" s="69">
        <f t="shared" si="0"/>
        <v>636.13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9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9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9"/>
      <c r="J17" s="92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3" si="2">F18+G18</f>
        <v>0</v>
      </c>
      <c r="I18" s="89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9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9"/>
      <c r="J20" s="93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0"/>
      <c r="J21" s="94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>C22*D22</f>
        <v>0</v>
      </c>
      <c r="F22" s="65">
        <v>515</v>
      </c>
      <c r="G22" s="65">
        <v>0</v>
      </c>
      <c r="H22" s="65">
        <f t="shared" si="2"/>
        <v>515</v>
      </c>
      <c r="I22" s="95"/>
      <c r="J22" s="92" t="s">
        <v>25</v>
      </c>
    </row>
    <row r="23" customHeight="1" spans="1:10">
      <c r="A23" s="62"/>
      <c r="B23" s="63"/>
      <c r="C23" s="64"/>
      <c r="D23" s="62"/>
      <c r="E23" s="64"/>
      <c r="F23" s="65">
        <v>3988</v>
      </c>
      <c r="G23" s="65">
        <v>0</v>
      </c>
      <c r="H23" s="65">
        <f t="shared" si="2"/>
        <v>3988</v>
      </c>
      <c r="I23" s="95"/>
      <c r="J23" s="93"/>
    </row>
    <row r="24" customHeight="1" spans="1:10">
      <c r="A24" s="62"/>
      <c r="B24" s="63"/>
      <c r="C24" s="64"/>
      <c r="D24" s="62"/>
      <c r="E24" s="64"/>
      <c r="F24" s="65">
        <v>0</v>
      </c>
      <c r="G24" s="65">
        <v>0</v>
      </c>
      <c r="H24" s="65">
        <f t="shared" ref="H24:H44" si="5">F24+G24</f>
        <v>0</v>
      </c>
      <c r="I24" s="89"/>
      <c r="J24" s="93"/>
    </row>
    <row r="25" s="51" customFormat="1" customHeight="1" spans="1:10">
      <c r="A25" s="66"/>
      <c r="B25" s="67" t="s">
        <v>26</v>
      </c>
      <c r="C25" s="68">
        <f>SUM(C22)</f>
        <v>0</v>
      </c>
      <c r="D25" s="68">
        <f t="shared" ref="D25:E25" si="6">SUM(D22)</f>
        <v>1</v>
      </c>
      <c r="E25" s="68">
        <f t="shared" si="6"/>
        <v>0</v>
      </c>
      <c r="F25" s="69">
        <f>SUM(F22:F24)</f>
        <v>4503</v>
      </c>
      <c r="G25" s="69">
        <f>SUM(G22:G24)</f>
        <v>0</v>
      </c>
      <c r="H25" s="69">
        <f>SUM(H22:H24)</f>
        <v>4503</v>
      </c>
      <c r="I25" s="90"/>
      <c r="J25" s="94"/>
    </row>
    <row r="26" customHeight="1" spans="1:10">
      <c r="A26" s="70">
        <v>5</v>
      </c>
      <c r="B26" s="71" t="s">
        <v>27</v>
      </c>
      <c r="C26" s="72">
        <v>0</v>
      </c>
      <c r="D26" s="70">
        <v>1</v>
      </c>
      <c r="E26" s="72">
        <f t="shared" ref="E24:E46" si="7">C26*D26</f>
        <v>0</v>
      </c>
      <c r="F26" s="65">
        <v>0</v>
      </c>
      <c r="G26" s="65">
        <v>0</v>
      </c>
      <c r="H26" s="65">
        <f t="shared" si="5"/>
        <v>0</v>
      </c>
      <c r="I26" s="95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8">F27+G27</f>
        <v>0</v>
      </c>
      <c r="I27" s="89"/>
      <c r="J27" s="88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9">SUM(D26)</f>
        <v>1</v>
      </c>
      <c r="E28" s="68">
        <f t="shared" si="9"/>
        <v>0</v>
      </c>
      <c r="F28" s="69">
        <f>SUM(F26:F27)</f>
        <v>0</v>
      </c>
      <c r="G28" s="69">
        <f>SUM(G26:G27)</f>
        <v>0</v>
      </c>
      <c r="H28" s="69">
        <f t="shared" ref="H28" si="10">SUM(H26:H27)</f>
        <v>0</v>
      </c>
      <c r="I28" s="90"/>
      <c r="J28" s="91"/>
    </row>
    <row r="29" customHeight="1" spans="1:10">
      <c r="A29" s="62">
        <v>6</v>
      </c>
      <c r="B29" s="63" t="s">
        <v>30</v>
      </c>
      <c r="C29" s="64">
        <v>0</v>
      </c>
      <c r="D29" s="62">
        <v>1</v>
      </c>
      <c r="E29" s="64">
        <f t="shared" si="7"/>
        <v>0</v>
      </c>
      <c r="F29" s="65">
        <v>0</v>
      </c>
      <c r="G29" s="65">
        <v>0</v>
      </c>
      <c r="H29" s="65">
        <f t="shared" si="5"/>
        <v>0</v>
      </c>
      <c r="I29" s="89"/>
      <c r="J29" s="87" t="s">
        <v>31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5"/>
        <v>0</v>
      </c>
      <c r="I30" s="89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5"/>
        <v>0</v>
      </c>
      <c r="I31" s="89"/>
      <c r="J31" s="93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9"/>
      <c r="J32" s="93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1">SUM(D29)</f>
        <v>1</v>
      </c>
      <c r="E33" s="68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90"/>
      <c r="J33" s="94"/>
    </row>
    <row r="34" customHeight="1" spans="1:10">
      <c r="A34" s="62">
        <v>7</v>
      </c>
      <c r="B34" s="63" t="s">
        <v>33</v>
      </c>
      <c r="C34" s="64">
        <v>0</v>
      </c>
      <c r="D34" s="62">
        <v>1</v>
      </c>
      <c r="E34" s="64">
        <f t="shared" si="7"/>
        <v>0</v>
      </c>
      <c r="F34" s="65">
        <v>0</v>
      </c>
      <c r="G34" s="65">
        <v>0</v>
      </c>
      <c r="H34" s="65">
        <f t="shared" si="5"/>
        <v>0</v>
      </c>
      <c r="I34" s="89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89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5"/>
        <v>0</v>
      </c>
      <c r="I36" s="89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5"/>
        <v>0</v>
      </c>
      <c r="I37" s="89"/>
      <c r="J37" s="97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3">SUM(D34)</f>
        <v>1</v>
      </c>
      <c r="E38" s="68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90"/>
      <c r="J38" s="98"/>
    </row>
    <row r="39" customHeight="1" spans="1:10">
      <c r="A39" s="62">
        <v>8</v>
      </c>
      <c r="B39" s="63" t="s">
        <v>35</v>
      </c>
      <c r="C39" s="64">
        <v>0</v>
      </c>
      <c r="D39" s="62">
        <v>1</v>
      </c>
      <c r="E39" s="64">
        <f t="shared" si="7"/>
        <v>0</v>
      </c>
      <c r="F39" s="65">
        <v>0</v>
      </c>
      <c r="G39" s="65">
        <v>0</v>
      </c>
      <c r="H39" s="65">
        <f t="shared" si="5"/>
        <v>0</v>
      </c>
      <c r="I39" s="89"/>
      <c r="J39" s="92" t="s">
        <v>36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9"/>
      <c r="J40" s="93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5">SUM(D39)</f>
        <v>1</v>
      </c>
      <c r="E41" s="68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90"/>
      <c r="J41" s="94"/>
    </row>
    <row r="42" customHeight="1" spans="1:10">
      <c r="A42" s="62">
        <v>9</v>
      </c>
      <c r="B42" s="63" t="s">
        <v>38</v>
      </c>
      <c r="C42" s="64">
        <v>0</v>
      </c>
      <c r="D42" s="62">
        <v>1</v>
      </c>
      <c r="E42" s="64">
        <f t="shared" si="7"/>
        <v>0</v>
      </c>
      <c r="F42" s="65">
        <v>0</v>
      </c>
      <c r="G42" s="65">
        <v>0</v>
      </c>
      <c r="H42" s="65">
        <f t="shared" si="5"/>
        <v>0</v>
      </c>
      <c r="I42" s="89"/>
      <c r="J42" s="87" t="s">
        <v>39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5"/>
        <v>0</v>
      </c>
      <c r="I43" s="89"/>
      <c r="J43" s="88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9"/>
      <c r="J44" s="88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7">SUM(D42)</f>
        <v>1</v>
      </c>
      <c r="E45" s="68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90"/>
      <c r="J45" s="91"/>
    </row>
    <row r="46" ht="14.4" spans="1:10">
      <c r="A46" s="70">
        <v>10</v>
      </c>
      <c r="B46" s="63" t="s">
        <v>41</v>
      </c>
      <c r="C46" s="64">
        <v>0</v>
      </c>
      <c r="D46" s="62">
        <v>1</v>
      </c>
      <c r="E46" s="64">
        <f t="shared" si="7"/>
        <v>0</v>
      </c>
      <c r="F46" s="65">
        <v>0</v>
      </c>
      <c r="G46" s="65">
        <v>0</v>
      </c>
      <c r="H46" s="65">
        <f>F46+G46</f>
        <v>0</v>
      </c>
      <c r="I46" s="99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9">F47+G47</f>
        <v>0</v>
      </c>
      <c r="I47" s="89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9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9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9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9"/>
      <c r="J51" s="97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9"/>
      <c r="J52" s="97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20">SUM(D46)</f>
        <v>1</v>
      </c>
      <c r="E53" s="68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90"/>
      <c r="J53" s="98"/>
    </row>
    <row r="54" customHeight="1" spans="1:10">
      <c r="A54" s="66"/>
      <c r="B54" s="67" t="s">
        <v>43</v>
      </c>
      <c r="C54" s="68">
        <f>SUM(C53,C45,C41,C38,C33,C28,C25,C21,C16,C13)</f>
        <v>0</v>
      </c>
      <c r="D54" s="68">
        <f t="shared" ref="D54:H54" si="22">SUM(D53,D45,D41,D38,D33,D28,D25,D21,D16,D13)</f>
        <v>9</v>
      </c>
      <c r="E54" s="68">
        <f t="shared" si="22"/>
        <v>0</v>
      </c>
      <c r="F54" s="69">
        <f t="shared" si="22"/>
        <v>5139.13</v>
      </c>
      <c r="G54" s="69">
        <f t="shared" si="22"/>
        <v>0</v>
      </c>
      <c r="H54" s="69">
        <f t="shared" si="22"/>
        <v>5139.13</v>
      </c>
      <c r="I54" s="90"/>
      <c r="J54" s="100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101" t="s">
        <v>48</v>
      </c>
    </row>
    <row r="59" customHeight="1" spans="1:9">
      <c r="A59" s="80">
        <f>E54</f>
        <v>0</v>
      </c>
      <c r="B59" s="81"/>
      <c r="C59" s="81">
        <f>H54</f>
        <v>5139.13</v>
      </c>
      <c r="D59" s="81"/>
      <c r="E59" s="81">
        <f>F54</f>
        <v>5139.13</v>
      </c>
      <c r="F59" s="81"/>
      <c r="G59" s="81">
        <f>G54</f>
        <v>0</v>
      </c>
      <c r="H59" s="81"/>
      <c r="I59" s="102">
        <f>A59-C59</f>
        <v>-5139.13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2024-04-10T03:39:08Z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