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<sst xmlns="http://schemas.openxmlformats.org/spreadsheetml/2006/main" count="119" uniqueCount="97">
  <si>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</si>
  <si>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</si>
  <si>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</si>
  <si>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</si>
  <si>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</si>
  <si>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</si>
  <si>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</si>
  <si>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</si>
  <si>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</si>
  <si>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</si>
  <si>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</si>
  <si>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</si>
  <si>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</si>
  <si>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</si>
  <si>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</si>
  <si>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</si>
  <si>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</si>
  <si>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</si>
  <si>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</si>
  <si>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</si>
  <si>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</si>
  <si>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</si>
  <si>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</si>
  <si>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</si>
  <si>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</si>
  <si>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</si>
  <si>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客户使用餐费</t>
  </si>
  <si>
    <t>活动餐费合计</t>
  </si>
  <si>
    <t>现地采买费用</t>
  </si>
  <si>
    <t>匠人衣服+玻璃膜</t>
  </si>
  <si>
    <t>尽量提供可用的原始发票，发票项目不可用的，且开票需要加收税点的可以不提供原始发票。网上交易均需提供交易截图。</t>
  </si>
  <si>
    <t>亚克力</t>
  </si>
  <si>
    <t>模特</t>
  </si>
  <si>
    <t>屏风</t>
  </si>
  <si>
    <t>食品</t>
  </si>
  <si>
    <t>防晒霜</t>
  </si>
  <si>
    <t>亚克力小样</t>
  </si>
  <si>
    <t>现地采买费用合计</t>
  </si>
  <si>
    <t>第三方人工工资</t>
  </si>
  <si>
    <t>兼职人员费用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</si>
  <si>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</si>
  <si>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</si>
  <si>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</si>
  <si>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</si>
  <si>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</si>
  <si>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</si>
  <si>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</si>
  <si>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</si>
  <si>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</si>
  <si>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</si>
  <si>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</si>
  <si>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二维码制作会员</t>
  </si>
  <si>
    <t>标书制作费</t>
  </si>
  <si>
    <t>补胎</t>
  </si>
  <si>
    <t>快递费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</si>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</sst>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3" borderId="20" applyNumberFormat="0" applyFon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3" fillId="11" borderId="22" applyNumberFormat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25" fillId="22" borderId="1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11" fillId="0" borderId="8" xfId="0" applyNumberFormat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Fill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52" workbookViewId="0">
      <selection activeCell="I60" sqref="I60"/>
    </sheetView>
  </sheetViews>
  <sheetFormatPr defaultColWidth="9" defaultRowHeight="21" customHeight="1"/>
  <cols>
    <col min="1" max="1" width="9" style="51"/>
    <col min="2" max="2" width="16.75" customWidth="1"/>
    <col min="3" max="3" width="13.5" style="52" customWidth="1"/>
    <col min="5" max="5" width="11.5"/>
    <col min="6" max="6" width="12.375" customWidth="1"/>
    <col min="7" max="7" width="11.5" customWidth="1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8" si="0">F8+G8</f>
        <v>0</v>
      </c>
      <c r="I8" s="87"/>
      <c r="J8" s="88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7"/>
      <c r="J9" s="89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7"/>
      <c r="J10" s="89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7"/>
      <c r="J11" s="89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7"/>
      <c r="J12" s="89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90"/>
      <c r="J13" s="91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7"/>
      <c r="J14" s="92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7"/>
      <c r="J15" s="89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90"/>
      <c r="J16" s="91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7"/>
      <c r="J17" s="93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7"/>
      <c r="J18" s="9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7"/>
      <c r="J19" s="9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7"/>
      <c r="J20" s="94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90"/>
      <c r="J21" s="95"/>
    </row>
    <row r="22" customHeight="1" spans="1:10">
      <c r="A22" s="61">
        <v>4</v>
      </c>
      <c r="B22" s="62" t="s">
        <v>24</v>
      </c>
      <c r="C22" s="74">
        <v>20000</v>
      </c>
      <c r="D22" s="64"/>
      <c r="E22" s="63">
        <v>20000</v>
      </c>
      <c r="F22" s="74">
        <v>11737.5</v>
      </c>
      <c r="G22" s="63">
        <v>0</v>
      </c>
      <c r="H22" s="63">
        <f t="shared" si="0"/>
        <v>11737.5</v>
      </c>
      <c r="I22" s="87"/>
      <c r="J22" s="93" t="s">
        <v>25</v>
      </c>
    </row>
    <row r="23" customHeight="1" spans="1:10">
      <c r="A23" s="61"/>
      <c r="B23" s="62"/>
      <c r="C23" s="74"/>
      <c r="D23" s="64"/>
      <c r="E23" s="63"/>
      <c r="F23" s="74">
        <v>1584.5</v>
      </c>
      <c r="G23" s="63">
        <v>0</v>
      </c>
      <c r="H23" s="63">
        <f t="shared" si="0"/>
        <v>1584.5</v>
      </c>
      <c r="I23" s="96" t="s">
        <v>26</v>
      </c>
      <c r="J23" s="94"/>
    </row>
    <row r="24" s="50" customFormat="1" customHeight="1" spans="1:10">
      <c r="A24" s="65"/>
      <c r="B24" s="66" t="s">
        <v>27</v>
      </c>
      <c r="C24" s="67">
        <f>SUM(C22)</f>
        <v>20000</v>
      </c>
      <c r="D24" s="67">
        <f t="shared" ref="D24:E24" si="5">SUM(D22)</f>
        <v>0</v>
      </c>
      <c r="E24" s="67">
        <f t="shared" si="5"/>
        <v>20000</v>
      </c>
      <c r="F24" s="67">
        <f>SUM(F22:F23)</f>
        <v>13322</v>
      </c>
      <c r="G24" s="67">
        <f t="shared" ref="G24:H24" si="6">SUM(G22:G23)</f>
        <v>0</v>
      </c>
      <c r="H24" s="67">
        <f t="shared" si="6"/>
        <v>13322</v>
      </c>
      <c r="I24" s="90"/>
      <c r="J24" s="95"/>
    </row>
    <row r="25" customHeight="1" spans="1:10">
      <c r="A25" s="68">
        <v>5</v>
      </c>
      <c r="B25" s="69" t="s">
        <v>28</v>
      </c>
      <c r="C25" s="70">
        <v>20000</v>
      </c>
      <c r="D25" s="68"/>
      <c r="E25" s="70">
        <v>20000</v>
      </c>
      <c r="F25" s="63">
        <v>0</v>
      </c>
      <c r="G25" s="63">
        <v>226</v>
      </c>
      <c r="H25" s="63">
        <f t="shared" si="0"/>
        <v>226</v>
      </c>
      <c r="I25" s="87" t="s">
        <v>29</v>
      </c>
      <c r="J25" s="92" t="s">
        <v>30</v>
      </c>
    </row>
    <row r="26" customHeight="1" spans="1:10">
      <c r="A26" s="75"/>
      <c r="B26" s="76"/>
      <c r="C26" s="77"/>
      <c r="D26" s="75"/>
      <c r="E26" s="77"/>
      <c r="F26" s="63">
        <v>3024</v>
      </c>
      <c r="G26" s="63">
        <v>0</v>
      </c>
      <c r="H26" s="63">
        <f t="shared" si="0"/>
        <v>3024</v>
      </c>
      <c r="I26" s="87" t="s">
        <v>31</v>
      </c>
      <c r="J26" s="89"/>
    </row>
    <row r="27" customHeight="1" spans="1:10">
      <c r="A27" s="75"/>
      <c r="B27" s="76"/>
      <c r="C27" s="77"/>
      <c r="D27" s="75"/>
      <c r="E27" s="77"/>
      <c r="F27" s="63">
        <v>1615</v>
      </c>
      <c r="G27" s="63">
        <v>0</v>
      </c>
      <c r="H27" s="63">
        <f t="shared" si="0"/>
        <v>1615</v>
      </c>
      <c r="I27" s="87" t="s">
        <v>32</v>
      </c>
      <c r="J27" s="89"/>
    </row>
    <row r="28" customHeight="1" spans="1:10">
      <c r="A28" s="75"/>
      <c r="B28" s="76"/>
      <c r="C28" s="77"/>
      <c r="D28" s="75"/>
      <c r="E28" s="77"/>
      <c r="F28" s="63">
        <v>0</v>
      </c>
      <c r="G28" s="63">
        <v>1880</v>
      </c>
      <c r="H28" s="63">
        <f t="shared" si="0"/>
        <v>1880</v>
      </c>
      <c r="I28" s="87" t="s">
        <v>33</v>
      </c>
      <c r="J28" s="89"/>
    </row>
    <row r="29" customHeight="1" spans="1:10">
      <c r="A29" s="78"/>
      <c r="B29" s="79"/>
      <c r="C29" s="80"/>
      <c r="D29" s="78"/>
      <c r="E29" s="80"/>
      <c r="F29" s="74">
        <v>6925.9</v>
      </c>
      <c r="G29" s="63"/>
      <c r="H29" s="63">
        <f>F29+G29</f>
        <v>6925.9</v>
      </c>
      <c r="I29" s="87" t="s">
        <v>34</v>
      </c>
      <c r="J29" s="89"/>
    </row>
    <row r="30" customHeight="1" spans="1:10">
      <c r="A30" s="78"/>
      <c r="B30" s="79"/>
      <c r="C30" s="80"/>
      <c r="D30" s="78"/>
      <c r="E30" s="80"/>
      <c r="F30" s="63"/>
      <c r="G30" s="74">
        <v>329.98</v>
      </c>
      <c r="H30" s="63">
        <f>F30+G30</f>
        <v>329.98</v>
      </c>
      <c r="I30" s="96" t="s">
        <v>35</v>
      </c>
      <c r="J30" s="89"/>
    </row>
    <row r="31" customHeight="1" spans="1:10">
      <c r="A31" s="71"/>
      <c r="B31" s="72"/>
      <c r="C31" s="73"/>
      <c r="D31" s="71"/>
      <c r="E31" s="73"/>
      <c r="F31" s="63">
        <v>0</v>
      </c>
      <c r="G31" s="63">
        <v>40</v>
      </c>
      <c r="H31" s="63">
        <f t="shared" ref="H31" si="7">F31+G31</f>
        <v>40</v>
      </c>
      <c r="I31" s="87" t="s">
        <v>36</v>
      </c>
      <c r="J31" s="89"/>
    </row>
    <row r="32" s="50" customFormat="1" customHeight="1" spans="1:10">
      <c r="A32" s="65"/>
      <c r="B32" s="66" t="s">
        <v>37</v>
      </c>
      <c r="C32" s="67">
        <f>SUM(C25)</f>
        <v>20000</v>
      </c>
      <c r="D32" s="67">
        <f t="shared" ref="D32:E32" si="8">SUM(D25)</f>
        <v>0</v>
      </c>
      <c r="E32" s="67">
        <f t="shared" si="8"/>
        <v>20000</v>
      </c>
      <c r="F32" s="67">
        <f>SUM(F25:F31)</f>
        <v>11564.9</v>
      </c>
      <c r="G32" s="67">
        <f>SUM(G25:G31)</f>
        <v>2475.98</v>
      </c>
      <c r="H32" s="67">
        <f>SUM(H25:H31)</f>
        <v>14040.88</v>
      </c>
      <c r="I32" s="90"/>
      <c r="J32" s="91"/>
    </row>
    <row r="33" customHeight="1" spans="1:10">
      <c r="A33" s="61">
        <v>6</v>
      </c>
      <c r="B33" s="62" t="s">
        <v>38</v>
      </c>
      <c r="C33" s="63">
        <v>0</v>
      </c>
      <c r="D33" s="64"/>
      <c r="E33" s="63">
        <f t="shared" ref="E31:E50" si="9">C33*D33</f>
        <v>0</v>
      </c>
      <c r="F33" s="74">
        <v>700</v>
      </c>
      <c r="G33" s="63">
        <v>0</v>
      </c>
      <c r="H33" s="63">
        <f>F33+G33</f>
        <v>700</v>
      </c>
      <c r="I33" s="96" t="s">
        <v>39</v>
      </c>
      <c r="J33" s="92" t="s">
        <v>40</v>
      </c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>F34+G34</f>
        <v>0</v>
      </c>
      <c r="I34" s="87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>F35+G35</f>
        <v>0</v>
      </c>
      <c r="I35" s="87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>F36+G36</f>
        <v>0</v>
      </c>
      <c r="I36" s="87"/>
      <c r="J36" s="94"/>
    </row>
    <row r="37" s="50" customFormat="1" customHeight="1" spans="1:10">
      <c r="A37" s="65"/>
      <c r="B37" s="66" t="s">
        <v>41</v>
      </c>
      <c r="C37" s="67">
        <f>SUM(C33)</f>
        <v>0</v>
      </c>
      <c r="D37" s="67">
        <f t="shared" ref="D37:E37" si="10">SUM(D33)</f>
        <v>0</v>
      </c>
      <c r="E37" s="67">
        <f t="shared" si="10"/>
        <v>0</v>
      </c>
      <c r="F37" s="67">
        <f>SUM(F33:F36)</f>
        <v>700</v>
      </c>
      <c r="G37" s="67">
        <f t="shared" ref="G37:H37" si="11">SUM(G33:G36)</f>
        <v>0</v>
      </c>
      <c r="H37" s="67">
        <f t="shared" si="11"/>
        <v>700</v>
      </c>
      <c r="I37" s="90"/>
      <c r="J37" s="95"/>
    </row>
    <row r="38" customHeight="1" spans="1:10">
      <c r="A38" s="61">
        <v>7</v>
      </c>
      <c r="B38" s="62" t="s">
        <v>42</v>
      </c>
      <c r="C38" s="63">
        <v>0</v>
      </c>
      <c r="D38" s="64"/>
      <c r="E38" s="63">
        <f t="shared" si="9"/>
        <v>0</v>
      </c>
      <c r="F38" s="63">
        <v>0</v>
      </c>
      <c r="G38" s="63">
        <v>0</v>
      </c>
      <c r="H38" s="63">
        <f>F38+G38</f>
        <v>0</v>
      </c>
      <c r="I38" s="87"/>
      <c r="J38" s="97"/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>F39+G39</f>
        <v>0</v>
      </c>
      <c r="I39" s="87"/>
      <c r="J39" s="98"/>
    </row>
    <row r="40" customHeight="1" spans="1:10">
      <c r="A40" s="61"/>
      <c r="B40" s="62"/>
      <c r="C40" s="63"/>
      <c r="D40" s="64"/>
      <c r="E40" s="63"/>
      <c r="F40" s="63">
        <v>0</v>
      </c>
      <c r="G40" s="63">
        <v>0</v>
      </c>
      <c r="H40" s="63">
        <f>F40+G40</f>
        <v>0</v>
      </c>
      <c r="I40" s="87"/>
      <c r="J40" s="98"/>
    </row>
    <row r="41" customHeight="1" spans="1:10">
      <c r="A41" s="61"/>
      <c r="B41" s="62"/>
      <c r="C41" s="63"/>
      <c r="D41" s="64"/>
      <c r="E41" s="63"/>
      <c r="F41" s="63">
        <v>0</v>
      </c>
      <c r="G41" s="63">
        <v>0</v>
      </c>
      <c r="H41" s="63">
        <f>F41+G41</f>
        <v>0</v>
      </c>
      <c r="I41" s="87"/>
      <c r="J41" s="98"/>
    </row>
    <row r="42" s="50" customFormat="1" customHeight="1" spans="1:10">
      <c r="A42" s="65"/>
      <c r="B42" s="66" t="s">
        <v>43</v>
      </c>
      <c r="C42" s="67">
        <f>SUM(C38)</f>
        <v>0</v>
      </c>
      <c r="D42" s="67">
        <f t="shared" ref="D42:E42" si="12">SUM(D38)</f>
        <v>0</v>
      </c>
      <c r="E42" s="67">
        <f t="shared" si="12"/>
        <v>0</v>
      </c>
      <c r="F42" s="67">
        <f>SUM(F38:F41)</f>
        <v>0</v>
      </c>
      <c r="G42" s="67">
        <f t="shared" ref="G42:H42" si="13">SUM(G38:G41)</f>
        <v>0</v>
      </c>
      <c r="H42" s="67">
        <f t="shared" si="13"/>
        <v>0</v>
      </c>
      <c r="I42" s="90"/>
      <c r="J42" s="99"/>
    </row>
    <row r="43" customHeight="1" spans="1:10">
      <c r="A43" s="61">
        <v>8</v>
      </c>
      <c r="B43" s="62" t="s">
        <v>44</v>
      </c>
      <c r="C43" s="63">
        <v>0</v>
      </c>
      <c r="D43" s="64"/>
      <c r="E43" s="63">
        <f t="shared" si="9"/>
        <v>0</v>
      </c>
      <c r="F43" s="63">
        <v>0</v>
      </c>
      <c r="G43" s="63">
        <v>0</v>
      </c>
      <c r="H43" s="63">
        <f>F43+G43</f>
        <v>0</v>
      </c>
      <c r="I43" s="87"/>
      <c r="J43" s="93" t="s">
        <v>45</v>
      </c>
    </row>
    <row r="44" customHeight="1" spans="1:10">
      <c r="A44" s="61"/>
      <c r="B44" s="62"/>
      <c r="C44" s="63"/>
      <c r="D44" s="64"/>
      <c r="E44" s="63"/>
      <c r="F44" s="63">
        <v>0</v>
      </c>
      <c r="G44" s="63">
        <v>0</v>
      </c>
      <c r="H44" s="63">
        <f>F44+G44</f>
        <v>0</v>
      </c>
      <c r="I44" s="87"/>
      <c r="J44" s="94"/>
    </row>
    <row r="45" s="50" customFormat="1" customHeight="1" spans="1:10">
      <c r="A45" s="65"/>
      <c r="B45" s="66" t="s">
        <v>46</v>
      </c>
      <c r="C45" s="67">
        <f>SUM(C43)</f>
        <v>0</v>
      </c>
      <c r="D45" s="67">
        <f t="shared" ref="D45:E45" si="14">SUM(D43)</f>
        <v>0</v>
      </c>
      <c r="E45" s="67">
        <f t="shared" si="14"/>
        <v>0</v>
      </c>
      <c r="F45" s="67">
        <f>SUM(F43:F44)</f>
        <v>0</v>
      </c>
      <c r="G45" s="67">
        <f t="shared" ref="G45:H45" si="15">SUM(G43:G44)</f>
        <v>0</v>
      </c>
      <c r="H45" s="67">
        <f t="shared" si="15"/>
        <v>0</v>
      </c>
      <c r="I45" s="90"/>
      <c r="J45" s="95"/>
    </row>
    <row r="46" customHeight="1" spans="1:10">
      <c r="A46" s="61">
        <v>9</v>
      </c>
      <c r="B46" s="62" t="s">
        <v>47</v>
      </c>
      <c r="C46" s="63">
        <v>0</v>
      </c>
      <c r="D46" s="64"/>
      <c r="E46" s="63">
        <f t="shared" si="9"/>
        <v>0</v>
      </c>
      <c r="F46" s="63">
        <v>0</v>
      </c>
      <c r="G46" s="63">
        <v>0</v>
      </c>
      <c r="H46" s="63">
        <f>F46+G46</f>
        <v>0</v>
      </c>
      <c r="I46" s="87"/>
      <c r="J46" s="92" t="s">
        <v>48</v>
      </c>
    </row>
    <row r="47" customHeight="1" spans="1:10">
      <c r="A47" s="61"/>
      <c r="B47" s="62"/>
      <c r="C47" s="63"/>
      <c r="D47" s="64"/>
      <c r="E47" s="63"/>
      <c r="F47" s="63">
        <v>0</v>
      </c>
      <c r="G47" s="63">
        <v>0</v>
      </c>
      <c r="H47" s="63">
        <f>F47+G47</f>
        <v>0</v>
      </c>
      <c r="I47" s="87"/>
      <c r="J47" s="89"/>
    </row>
    <row r="48" customHeight="1" spans="1:10">
      <c r="A48" s="61"/>
      <c r="B48" s="62"/>
      <c r="C48" s="63"/>
      <c r="D48" s="64"/>
      <c r="E48" s="63"/>
      <c r="F48" s="63">
        <v>0</v>
      </c>
      <c r="G48" s="63">
        <v>0</v>
      </c>
      <c r="H48" s="63">
        <f>F48+G48</f>
        <v>0</v>
      </c>
      <c r="I48" s="87"/>
      <c r="J48" s="89"/>
    </row>
    <row r="49" s="50" customFormat="1" customHeight="1" spans="1:10">
      <c r="A49" s="65"/>
      <c r="B49" s="66" t="s">
        <v>49</v>
      </c>
      <c r="C49" s="67">
        <f>SUM(C46)</f>
        <v>0</v>
      </c>
      <c r="D49" s="67">
        <f t="shared" ref="D49:E49" si="16">SUM(D46)</f>
        <v>0</v>
      </c>
      <c r="E49" s="67">
        <f t="shared" si="16"/>
        <v>0</v>
      </c>
      <c r="F49" s="67">
        <f>SUM(F46:F48)</f>
        <v>0</v>
      </c>
      <c r="G49" s="67">
        <f t="shared" ref="G49:H49" si="17">SUM(G46:G48)</f>
        <v>0</v>
      </c>
      <c r="H49" s="67">
        <f t="shared" si="17"/>
        <v>0</v>
      </c>
      <c r="I49" s="90"/>
      <c r="J49" s="91"/>
    </row>
    <row r="50" customHeight="1" spans="1:10">
      <c r="A50" s="68">
        <v>10</v>
      </c>
      <c r="B50" s="62" t="s">
        <v>50</v>
      </c>
      <c r="C50" s="63">
        <v>0</v>
      </c>
      <c r="D50" s="64"/>
      <c r="E50" s="63">
        <f t="shared" si="9"/>
        <v>0</v>
      </c>
      <c r="F50" s="63">
        <v>41</v>
      </c>
      <c r="G50" s="63">
        <v>0</v>
      </c>
      <c r="H50" s="63">
        <f>F50+G50</f>
        <v>41</v>
      </c>
      <c r="I50" s="87"/>
      <c r="J50" s="97"/>
    </row>
    <row r="51" customHeight="1" spans="1:10">
      <c r="A51" s="75"/>
      <c r="B51" s="62"/>
      <c r="C51" s="63"/>
      <c r="D51" s="64"/>
      <c r="E51" s="63"/>
      <c r="F51" s="63">
        <v>780</v>
      </c>
      <c r="G51" s="63">
        <v>0</v>
      </c>
      <c r="H51" s="63">
        <f t="shared" ref="H51:H56" si="18">F51+G51</f>
        <v>780</v>
      </c>
      <c r="I51" s="87" t="s">
        <v>51</v>
      </c>
      <c r="J51" s="98"/>
    </row>
    <row r="52" customHeight="1" spans="1:10">
      <c r="A52" s="75"/>
      <c r="B52" s="62"/>
      <c r="C52" s="63"/>
      <c r="D52" s="64"/>
      <c r="E52" s="63"/>
      <c r="F52" s="63">
        <v>294</v>
      </c>
      <c r="G52" s="63">
        <v>0</v>
      </c>
      <c r="H52" s="63">
        <f t="shared" si="18"/>
        <v>294</v>
      </c>
      <c r="I52" s="87" t="s">
        <v>52</v>
      </c>
      <c r="J52" s="98"/>
    </row>
    <row r="53" customHeight="1" spans="1:10">
      <c r="A53" s="75"/>
      <c r="B53" s="62"/>
      <c r="C53" s="63"/>
      <c r="D53" s="64"/>
      <c r="E53" s="63"/>
      <c r="F53" s="63">
        <v>0</v>
      </c>
      <c r="G53" s="74">
        <v>150</v>
      </c>
      <c r="H53" s="63">
        <f t="shared" si="18"/>
        <v>150</v>
      </c>
      <c r="I53" s="87" t="s">
        <v>53</v>
      </c>
      <c r="J53" s="98"/>
    </row>
    <row r="54" customHeight="1" spans="1:10">
      <c r="A54" s="75"/>
      <c r="B54" s="62"/>
      <c r="C54" s="63"/>
      <c r="D54" s="64"/>
      <c r="E54" s="63"/>
      <c r="F54" s="74">
        <v>16</v>
      </c>
      <c r="G54" s="63">
        <v>0</v>
      </c>
      <c r="H54" s="63">
        <f t="shared" si="18"/>
        <v>16</v>
      </c>
      <c r="I54" s="96" t="s">
        <v>54</v>
      </c>
      <c r="J54" s="98"/>
    </row>
    <row r="55" customHeight="1" spans="1:10">
      <c r="A55" s="75"/>
      <c r="B55" s="62"/>
      <c r="C55" s="63"/>
      <c r="D55" s="64"/>
      <c r="E55" s="63"/>
      <c r="F55" s="74">
        <v>3709.99</v>
      </c>
      <c r="G55" s="63">
        <v>0</v>
      </c>
      <c r="H55" s="63">
        <f t="shared" si="18"/>
        <v>3709.99</v>
      </c>
      <c r="I55" s="96" t="s">
        <v>55</v>
      </c>
      <c r="J55" s="98"/>
    </row>
    <row r="56" customHeight="1" spans="1:10">
      <c r="A56" s="71"/>
      <c r="B56" s="62"/>
      <c r="C56" s="63"/>
      <c r="D56" s="64"/>
      <c r="E56" s="63"/>
      <c r="F56" s="63">
        <v>0</v>
      </c>
      <c r="G56" s="63">
        <v>0</v>
      </c>
      <c r="H56" s="63">
        <f t="shared" si="18"/>
        <v>0</v>
      </c>
      <c r="I56" s="87"/>
      <c r="J56" s="98"/>
    </row>
    <row r="57" s="50" customFormat="1" customHeight="1" spans="1:10">
      <c r="A57" s="65"/>
      <c r="B57" s="66" t="s">
        <v>56</v>
      </c>
      <c r="C57" s="67">
        <f>SUM(C50)</f>
        <v>0</v>
      </c>
      <c r="D57" s="67">
        <f t="shared" ref="D57:E57" si="19">SUM(D50)</f>
        <v>0</v>
      </c>
      <c r="E57" s="67">
        <f t="shared" si="19"/>
        <v>0</v>
      </c>
      <c r="F57" s="67">
        <f>SUM(F50:F56)</f>
        <v>4840.99</v>
      </c>
      <c r="G57" s="67">
        <f t="shared" ref="G57:H57" si="20">SUM(G50:G56)</f>
        <v>150</v>
      </c>
      <c r="H57" s="67">
        <f t="shared" si="20"/>
        <v>4990.99</v>
      </c>
      <c r="I57" s="90"/>
      <c r="J57" s="99"/>
    </row>
    <row r="58" customHeight="1" spans="1:10">
      <c r="A58" s="65"/>
      <c r="B58" s="66" t="s">
        <v>57</v>
      </c>
      <c r="C58" s="67">
        <f t="shared" ref="C58:H58" si="21">SUM(C57,C49,C45,C42,C37,C32,C24,C21,C16,C13)</f>
        <v>40000</v>
      </c>
      <c r="D58" s="67">
        <f t="shared" si="21"/>
        <v>0</v>
      </c>
      <c r="E58" s="67">
        <f t="shared" si="21"/>
        <v>40000</v>
      </c>
      <c r="F58" s="67">
        <f t="shared" si="21"/>
        <v>30427.89</v>
      </c>
      <c r="G58" s="67">
        <f t="shared" si="21"/>
        <v>2625.98</v>
      </c>
      <c r="H58" s="67">
        <f t="shared" si="21"/>
        <v>33053.87</v>
      </c>
      <c r="I58" s="90"/>
      <c r="J58" s="100"/>
    </row>
    <row r="62" customHeight="1" spans="1:9">
      <c r="A62" s="81" t="s">
        <v>58</v>
      </c>
      <c r="B62" s="82"/>
      <c r="C62" s="83" t="s">
        <v>59</v>
      </c>
      <c r="D62" s="83"/>
      <c r="E62" s="83" t="s">
        <v>60</v>
      </c>
      <c r="F62" s="83"/>
      <c r="G62" s="83" t="s">
        <v>61</v>
      </c>
      <c r="H62" s="83"/>
      <c r="I62" s="101" t="s">
        <v>62</v>
      </c>
    </row>
    <row r="63" customHeight="1" spans="1:9">
      <c r="A63" s="84">
        <f>E58</f>
        <v>40000</v>
      </c>
      <c r="B63" s="85"/>
      <c r="C63" s="85">
        <f>H58</f>
        <v>33053.87</v>
      </c>
      <c r="D63" s="85"/>
      <c r="E63" s="85">
        <f>F58</f>
        <v>30427.89</v>
      </c>
      <c r="F63" s="85"/>
      <c r="G63" s="85">
        <f>G58</f>
        <v>2625.98</v>
      </c>
      <c r="H63" s="85"/>
      <c r="I63" s="102">
        <f>A63-C63</f>
        <v>6946.13</v>
      </c>
    </row>
    <row r="65" customHeight="1" spans="1:9">
      <c r="A65" s="103" t="s">
        <v>63</v>
      </c>
      <c r="B65" s="104"/>
      <c r="C65" s="105" t="s">
        <v>64</v>
      </c>
      <c r="D65" s="103"/>
      <c r="E65" s="103" t="s">
        <v>65</v>
      </c>
      <c r="F65" s="103"/>
      <c r="G65" s="103" t="s">
        <v>66</v>
      </c>
      <c r="H65" s="103"/>
      <c r="I65" s="104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31"/>
    <mergeCell ref="A33:A36"/>
    <mergeCell ref="A38:A41"/>
    <mergeCell ref="A43:A44"/>
    <mergeCell ref="A46:A48"/>
    <mergeCell ref="A50:A56"/>
    <mergeCell ref="B6:B7"/>
    <mergeCell ref="B8:B12"/>
    <mergeCell ref="B14:B15"/>
    <mergeCell ref="B17:B20"/>
    <mergeCell ref="B22:B23"/>
    <mergeCell ref="B25:B31"/>
    <mergeCell ref="B33:B36"/>
    <mergeCell ref="B38:B41"/>
    <mergeCell ref="B43:B44"/>
    <mergeCell ref="B46:B48"/>
    <mergeCell ref="B50:B56"/>
    <mergeCell ref="C8:C12"/>
    <mergeCell ref="C14:C15"/>
    <mergeCell ref="C17:C20"/>
    <mergeCell ref="C22:C23"/>
    <mergeCell ref="C25:C31"/>
    <mergeCell ref="C33:C36"/>
    <mergeCell ref="C38:C41"/>
    <mergeCell ref="C43:C44"/>
    <mergeCell ref="C46:C48"/>
    <mergeCell ref="C50:C56"/>
    <mergeCell ref="D8:D12"/>
    <mergeCell ref="D14:D15"/>
    <mergeCell ref="D17:D20"/>
    <mergeCell ref="D22:D23"/>
    <mergeCell ref="D25:D31"/>
    <mergeCell ref="D33:D36"/>
    <mergeCell ref="D38:D41"/>
    <mergeCell ref="D43:D44"/>
    <mergeCell ref="D46:D48"/>
    <mergeCell ref="D50:D56"/>
    <mergeCell ref="E8:E12"/>
    <mergeCell ref="E14:E15"/>
    <mergeCell ref="E17:E20"/>
    <mergeCell ref="E22:E23"/>
    <mergeCell ref="E25:E31"/>
    <mergeCell ref="E33:E36"/>
    <mergeCell ref="E38:E41"/>
    <mergeCell ref="E43:E44"/>
    <mergeCell ref="E46:E48"/>
    <mergeCell ref="E50:E56"/>
    <mergeCell ref="J4:J5"/>
    <mergeCell ref="J6:J7"/>
    <mergeCell ref="J8:J13"/>
    <mergeCell ref="J14:J16"/>
    <mergeCell ref="J17:J21"/>
    <mergeCell ref="J22:J24"/>
    <mergeCell ref="J25:J32"/>
    <mergeCell ref="J33:J37"/>
    <mergeCell ref="J38:J42"/>
    <mergeCell ref="J43:J45"/>
    <mergeCell ref="J46:J49"/>
    <mergeCell ref="J50:J57"/>
    <mergeCell ref="H4:I5"/>
  </mergeCells>
  <pageMargins left="0.7" right="0.7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68</v>
      </c>
      <c r="E5" s="6"/>
      <c r="F5" s="7"/>
      <c r="G5" s="7"/>
      <c r="H5" s="6" t="s">
        <v>69</v>
      </c>
      <c r="I5" s="5"/>
      <c r="J5" s="7"/>
      <c r="K5" s="35"/>
    </row>
    <row r="6" ht="20.1" customHeight="1" spans="2:11">
      <c r="B6" s="8"/>
      <c r="C6" s="9"/>
      <c r="D6" s="10" t="s">
        <v>70</v>
      </c>
      <c r="E6" s="10"/>
      <c r="F6" s="11"/>
      <c r="G6" s="11"/>
      <c r="H6" s="10" t="s">
        <v>71</v>
      </c>
      <c r="I6" s="9"/>
      <c r="J6" s="11"/>
      <c r="K6" s="36"/>
    </row>
    <row r="7" ht="20.1" customHeight="1" spans="2:11">
      <c r="B7" s="8"/>
      <c r="C7" s="9"/>
      <c r="D7" s="10" t="s">
        <v>72</v>
      </c>
      <c r="E7" s="10"/>
      <c r="F7" s="11"/>
      <c r="G7" s="11"/>
      <c r="H7" s="10" t="s">
        <v>73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74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75</v>
      </c>
      <c r="E10" s="19" t="s">
        <v>76</v>
      </c>
      <c r="F10" s="20"/>
      <c r="G10" s="21" t="s">
        <v>77</v>
      </c>
      <c r="H10" s="20" t="s">
        <v>78</v>
      </c>
      <c r="I10" s="19" t="s">
        <v>79</v>
      </c>
      <c r="J10" s="20"/>
      <c r="K10" s="21" t="s">
        <v>80</v>
      </c>
    </row>
    <row r="11" ht="20.1" customHeight="1" spans="2:11">
      <c r="B11" s="22">
        <v>1</v>
      </c>
      <c r="C11" s="23"/>
      <c r="D11" s="24" t="s">
        <v>81</v>
      </c>
      <c r="E11" s="22" t="s">
        <v>82</v>
      </c>
      <c r="F11" s="23"/>
      <c r="G11" s="25">
        <v>0</v>
      </c>
      <c r="H11" s="25"/>
      <c r="I11" s="40"/>
      <c r="J11" s="41"/>
      <c r="K11" s="42" t="s">
        <v>83</v>
      </c>
    </row>
    <row r="12" ht="20.1" customHeight="1" spans="2:11">
      <c r="B12" s="22">
        <v>2</v>
      </c>
      <c r="C12" s="23"/>
      <c r="D12" s="26"/>
      <c r="E12" s="27" t="s">
        <v>84</v>
      </c>
      <c r="F12" s="27"/>
      <c r="G12" s="25">
        <v>0</v>
      </c>
      <c r="H12" s="25"/>
      <c r="I12" s="40"/>
      <c r="J12" s="41"/>
      <c r="K12" s="42" t="s">
        <v>85</v>
      </c>
    </row>
    <row r="13" ht="20.1" customHeight="1" spans="2:11">
      <c r="B13" s="22">
        <v>3</v>
      </c>
      <c r="C13" s="23"/>
      <c r="D13" s="26"/>
      <c r="E13" s="22" t="s">
        <v>55</v>
      </c>
      <c r="F13" s="23"/>
      <c r="G13" s="25">
        <v>0</v>
      </c>
      <c r="H13" s="25"/>
      <c r="I13" s="40"/>
      <c r="J13" s="41"/>
      <c r="K13" s="42" t="s">
        <v>83</v>
      </c>
    </row>
    <row r="14" ht="20.1" customHeight="1" spans="2:11">
      <c r="B14" s="22">
        <v>4</v>
      </c>
      <c r="C14" s="23"/>
      <c r="D14" s="26"/>
      <c r="E14" s="22" t="s">
        <v>86</v>
      </c>
      <c r="F14" s="23"/>
      <c r="G14" s="25">
        <v>0</v>
      </c>
      <c r="H14" s="25"/>
      <c r="I14" s="40"/>
      <c r="J14" s="41"/>
      <c r="K14" s="42" t="s">
        <v>87</v>
      </c>
    </row>
    <row r="15" ht="20.1" customHeight="1" spans="2:11">
      <c r="B15" s="22">
        <v>5</v>
      </c>
      <c r="C15" s="23"/>
      <c r="D15" s="24" t="s">
        <v>50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57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78</v>
      </c>
      <c r="C20" s="21"/>
      <c r="D20" s="21"/>
      <c r="E20" s="21"/>
      <c r="F20" s="21"/>
      <c r="G20" s="21" t="s">
        <v>88</v>
      </c>
      <c r="H20" s="21"/>
      <c r="I20" s="21"/>
      <c r="J20" s="21"/>
      <c r="K20" s="21" t="s">
        <v>89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90</v>
      </c>
      <c r="C23" s="16"/>
      <c r="D23" s="16"/>
      <c r="E23" s="16"/>
      <c r="F23" s="16" t="s">
        <v>64</v>
      </c>
      <c r="G23" s="16" t="s">
        <v>91</v>
      </c>
      <c r="H23" s="16"/>
      <c r="I23" s="16"/>
      <c r="J23" s="16" t="s">
        <v>66</v>
      </c>
      <c r="K23" s="16"/>
    </row>
    <row r="26" ht="18.75" spans="1:11">
      <c r="A26" s="2" t="s">
        <v>92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68</v>
      </c>
      <c r="E28" s="6"/>
      <c r="F28" s="7">
        <f>F5</f>
        <v>0</v>
      </c>
      <c r="G28" s="7"/>
      <c r="H28" s="6" t="s">
        <v>69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70</v>
      </c>
      <c r="E29" s="10"/>
      <c r="F29" s="11">
        <f>F6</f>
        <v>0</v>
      </c>
      <c r="G29" s="11"/>
      <c r="H29" s="10" t="s">
        <v>71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72</v>
      </c>
      <c r="E30" s="10"/>
      <c r="F30" s="11">
        <f>F7</f>
        <v>0</v>
      </c>
      <c r="G30" s="11"/>
      <c r="H30" s="10" t="s">
        <v>73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74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93</v>
      </c>
      <c r="E33" s="27" t="s">
        <v>94</v>
      </c>
      <c r="F33" s="27"/>
      <c r="G33" s="25" t="s">
        <v>95</v>
      </c>
      <c r="H33" s="25" t="s">
        <v>96</v>
      </c>
      <c r="I33" s="25" t="s">
        <v>57</v>
      </c>
      <c r="J33" s="25"/>
      <c r="K33" s="48" t="s">
        <v>80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57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90</v>
      </c>
      <c r="C38" s="16"/>
      <c r="D38" s="16"/>
      <c r="E38" s="16"/>
      <c r="F38" s="16" t="s">
        <v>64</v>
      </c>
      <c r="G38" s="16" t="s">
        <v>91</v>
      </c>
      <c r="H38" s="16"/>
      <c r="I38" s="16"/>
      <c r="J38" s="16" t="s">
        <v>66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MY</cp:lastModifiedBy>
  <dcterms:created xsi:type="dcterms:W3CDTF">2014-04-15T08:52:00Z</dcterms:created>
  <cp:lastPrinted>2018-12-07T03:05:00Z</cp:lastPrinted>
  <dcterms:modified xsi:type="dcterms:W3CDTF">2019-11-13T08:18:03Z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