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3月5日 苏州年会\内部\"/>
    </mc:Choice>
  </mc:AlternateContent>
  <xr:revisionPtr revIDLastSave="0" documentId="13_ncr:1_{1D1BD95C-E7B3-4EF9-8957-588CD2923E08}" xr6:coauthVersionLast="28" xr6:coauthVersionMax="28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71027" concurrentCalc="0"/>
</workbook>
</file>

<file path=xl/calcChain.xml><?xml version="1.0" encoding="utf-8"?>
<calcChain xmlns="http://schemas.openxmlformats.org/spreadsheetml/2006/main">
  <c r="H19" i="2" l="1"/>
  <c r="G19" i="2"/>
  <c r="I38" i="2"/>
  <c r="H38" i="2"/>
  <c r="J32" i="2"/>
  <c r="J31" i="2"/>
  <c r="F31" i="2"/>
  <c r="J30" i="2"/>
  <c r="F30" i="2"/>
  <c r="J29" i="2"/>
  <c r="F29" i="2"/>
  <c r="B22" i="2"/>
  <c r="I19" i="2"/>
  <c r="G22" i="2"/>
  <c r="K22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<sst xmlns="http://schemas.openxmlformats.org/spreadsheetml/2006/main" count="126" uniqueCount="99">
  <si>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</si>
  <si>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</si>
  <si>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</si>
  <si>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</si>
  <si>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</si>
  <si>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</si>
  <si>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</si>
  <si>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</si>
  <si>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</si>
  <si>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</si>
  <si>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</si>
  <si>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</si>
  <si>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</si>
  <si>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</si>
  <si>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</si>
  <si>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</si>
  <si>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</si>
  <si>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</si>
  <si>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</si>
  <si>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</si>
  <si>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</si>
  <si>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</si>
  <si>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</si>
  <si>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</si>
  <si>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</si>
  <si>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</si>
  <si>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</si>
  <si>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</si>
  <si>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</si>
  <si>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</si>
  <si>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</si>
  <si>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</si>
  <si>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</si>
  <si>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</si>
  <si>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</si>
  <si>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</si>
  <si>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</si>
  <si>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</si>
  <si>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</si>
  <si>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</si>
  <si>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</si>
  <si>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</si>
  <si>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</si>
  <si>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</si>
  <si>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</si>
  <si>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</si>
  <si>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</si>
  <si>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</si>
  <si>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</si>
  <si>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</si>
  <si>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</si>
  <si>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</si>
  <si>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</si>
  <si>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</si>
  <si>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</si>
  <si>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</si>
  <si>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</si>
  <si>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</si>
  <si>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</si>
  <si>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</si>
  <si>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</si>
  <si>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</si>
  <si>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</si>
  <si>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</si>
  <si>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</si>
  <si>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</si>
  <si>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</si>
  <si>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</si>
  <si>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</si>
  <si>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</si>
  <si>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</si>
  <si>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</si>
  <si>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</si>
  <si>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</si>
  <si>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</si>
  <si>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</si>
  <si>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</si>
  <si>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</si>
  <si>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晚宴物料，道具采买，BOSS表演服装费
不可预估项目费用</t>
    <phoneticPr fontId="14" type="noConversion"/>
  </si>
  <si>
    <t xml:space="preserve">团号：HMJA-180305-MXM285 </t>
    <phoneticPr fontId="14" type="noConversion"/>
  </si>
  <si>
    <r>
      <t>会议日期：3月</t>
    </r>
    <r>
      <rPr>
        <b/>
        <sz val="11"/>
        <color theme="1"/>
        <rFont val="宋体"/>
        <family val="3"/>
        <charset val="134"/>
        <scheme val="minor"/>
      </rPr>
      <t>5日</t>
    </r>
    <phoneticPr fontId="14" type="noConversion"/>
  </si>
  <si>
    <t>活动餐费</t>
    <phoneticPr fontId="14" type="noConversion"/>
  </si>
  <si>
    <t>茶水</t>
    <phoneticPr fontId="14" type="noConversion"/>
  </si>
  <si>
    <r>
      <t>B</t>
    </r>
    <r>
      <rPr>
        <sz val="11"/>
        <color theme="1"/>
        <rFont val="宋体"/>
        <family val="3"/>
        <charset val="134"/>
        <scheme val="minor"/>
      </rPr>
      <t>OSS们彩排演练茶歇</t>
    </r>
    <phoneticPr fontId="14" type="noConversion"/>
  </si>
  <si>
    <t>金嗓子</t>
    <phoneticPr fontId="14" type="noConversion"/>
  </si>
  <si>
    <t>话筒牌</t>
    <phoneticPr fontId="14" type="noConversion"/>
  </si>
  <si>
    <t>马克笔</t>
    <phoneticPr fontId="14" type="noConversion"/>
  </si>
  <si>
    <t>荧光棒</t>
    <phoneticPr fontId="14" type="noConversion"/>
  </si>
  <si>
    <t>耿吴茜</t>
    <phoneticPr fontId="14" type="noConversion"/>
  </si>
  <si>
    <t>助理</t>
    <phoneticPr fontId="14" type="noConversion"/>
  </si>
  <si>
    <t>北京 苏州</t>
    <phoneticPr fontId="14" type="noConversion"/>
  </si>
  <si>
    <t>2A</t>
    <phoneticPr fontId="14" type="noConversion"/>
  </si>
  <si>
    <t>2月8日-9日 3月4日-8日</t>
    <phoneticPr fontId="14" type="noConversion"/>
  </si>
  <si>
    <t xml:space="preserve">HMJA-180305-MXM285 </t>
    <phoneticPr fontId="14" type="noConversion"/>
  </si>
  <si>
    <t>详情请见明细表</t>
    <phoneticPr fontId="14" type="noConversion"/>
  </si>
  <si>
    <t>过路费</t>
    <phoneticPr fontId="14" type="noConversion"/>
  </si>
  <si>
    <t>加油费</t>
    <phoneticPr fontId="14" type="noConversion"/>
  </si>
  <si>
    <t>租车费</t>
    <phoneticPr fontId="14" type="noConversion"/>
  </si>
  <si>
    <t>其他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</si>
</sst>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zoomScale="85" zoomScaleNormal="85" workbookViewId="0">
      <selection activeCell="E58" sqref="E58:F5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0.5" style="32" bestFit="1" customWidth="1"/>
    <col min="5" max="6" width="12" bestFit="1" customWidth="1"/>
    <col min="7" max="7" width="8.25" bestFit="1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15">
      <c r="H4" s="60" t="s">
        <v>79</v>
      </c>
      <c r="I4" s="61"/>
      <c r="J4" s="60" t="s">
        <v>80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8" t="s">
        <v>1</v>
      </c>
      <c r="B6" s="67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7" t="s">
        <v>5</v>
      </c>
    </row>
    <row r="7" spans="1:12" ht="21" customHeight="1" x14ac:dyDescent="0.15">
      <c r="A7" s="78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79">
        <v>1</v>
      </c>
      <c r="B8" s="75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8"/>
    </row>
    <row r="9" spans="1:12" ht="21" customHeight="1" x14ac:dyDescent="0.15">
      <c r="A9" s="79"/>
      <c r="B9" s="75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15">
      <c r="A10" s="79"/>
      <c r="B10" s="75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15">
      <c r="A11" s="79"/>
      <c r="B11" s="75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15">
      <c r="A12" s="79"/>
      <c r="B12" s="75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15">
      <c r="A14" s="73">
        <v>2</v>
      </c>
      <c r="B14" s="87" t="s">
        <v>15</v>
      </c>
      <c r="C14" s="70">
        <v>0</v>
      </c>
      <c r="D14" s="73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16</v>
      </c>
    </row>
    <row r="15" spans="1:12" ht="21" customHeight="1" x14ac:dyDescent="0.15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9">
        <v>3</v>
      </c>
      <c r="B17" s="75" t="s">
        <v>18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19</v>
      </c>
    </row>
    <row r="18" spans="1:10" ht="21" customHeight="1" x14ac:dyDescent="0.15">
      <c r="A18" s="79"/>
      <c r="B18" s="75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15">
      <c r="A19" s="79"/>
      <c r="B19" s="75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15">
      <c r="A20" s="79"/>
      <c r="B20" s="75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15">
      <c r="A22" s="79">
        <v>4</v>
      </c>
      <c r="B22" s="75" t="s">
        <v>21</v>
      </c>
      <c r="C22" s="69">
        <v>0</v>
      </c>
      <c r="D22" s="72"/>
      <c r="E22" s="69">
        <f t="shared" si="2"/>
        <v>0</v>
      </c>
      <c r="F22" s="37">
        <v>1659</v>
      </c>
      <c r="G22" s="37">
        <v>0</v>
      </c>
      <c r="H22" s="37">
        <f t="shared" si="0"/>
        <v>1659</v>
      </c>
      <c r="I22" s="53" t="s">
        <v>81</v>
      </c>
      <c r="J22" s="63" t="s">
        <v>22</v>
      </c>
    </row>
    <row r="23" spans="1:10" ht="21" customHeight="1" x14ac:dyDescent="0.15">
      <c r="A23" s="79"/>
      <c r="B23" s="75"/>
      <c r="C23" s="69"/>
      <c r="D23" s="72"/>
      <c r="E23" s="69"/>
      <c r="F23" s="37">
        <v>320</v>
      </c>
      <c r="G23" s="37">
        <v>0</v>
      </c>
      <c r="H23" s="37">
        <f t="shared" si="0"/>
        <v>320</v>
      </c>
      <c r="I23" s="53" t="s">
        <v>82</v>
      </c>
      <c r="J23" s="64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1979</v>
      </c>
      <c r="G24" s="40">
        <f t="shared" ref="G24:H24" si="7">SUM(G22:G23)</f>
        <v>0</v>
      </c>
      <c r="H24" s="40">
        <f t="shared" si="7"/>
        <v>1979</v>
      </c>
      <c r="I24" s="46"/>
      <c r="J24" s="65"/>
    </row>
    <row r="25" spans="1:10" ht="21" customHeight="1" x14ac:dyDescent="0.15">
      <c r="A25" s="73">
        <v>5</v>
      </c>
      <c r="B25" s="87" t="s">
        <v>24</v>
      </c>
      <c r="C25" s="70">
        <v>0</v>
      </c>
      <c r="D25" s="73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25</v>
      </c>
    </row>
    <row r="26" spans="1:10" ht="21" customHeight="1" x14ac:dyDescent="0.15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15">
      <c r="A28" s="79">
        <v>6</v>
      </c>
      <c r="B28" s="75" t="s">
        <v>27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28</v>
      </c>
    </row>
    <row r="29" spans="1:10" ht="21" customHeight="1" x14ac:dyDescent="0.15">
      <c r="A29" s="79"/>
      <c r="B29" s="75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15">
      <c r="A30" s="79"/>
      <c r="B30" s="75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15">
      <c r="A31" s="79"/>
      <c r="B31" s="75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15">
      <c r="A33" s="79">
        <v>7</v>
      </c>
      <c r="B33" s="75" t="s">
        <v>30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6"/>
    </row>
    <row r="34" spans="1:10" ht="21" customHeight="1" x14ac:dyDescent="0.15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58"/>
    </row>
    <row r="35" spans="1:10" ht="21" customHeight="1" x14ac:dyDescent="0.15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58"/>
    </row>
    <row r="36" spans="1:10" ht="21" customHeight="1" x14ac:dyDescent="0.15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58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9"/>
    </row>
    <row r="38" spans="1:10" ht="21" customHeight="1" x14ac:dyDescent="0.15">
      <c r="A38" s="79">
        <v>8</v>
      </c>
      <c r="B38" s="75" t="s">
        <v>32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33</v>
      </c>
    </row>
    <row r="39" spans="1:10" ht="21" customHeight="1" x14ac:dyDescent="0.15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15">
      <c r="A41" s="79">
        <v>9</v>
      </c>
      <c r="B41" s="75" t="s">
        <v>35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36</v>
      </c>
    </row>
    <row r="42" spans="1:10" ht="21" customHeight="1" x14ac:dyDescent="0.15">
      <c r="A42" s="79"/>
      <c r="B42" s="75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15">
      <c r="A43" s="79"/>
      <c r="B43" s="75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15">
      <c r="A45" s="73">
        <v>10</v>
      </c>
      <c r="B45" s="75" t="s">
        <v>38</v>
      </c>
      <c r="C45" s="69">
        <v>5000</v>
      </c>
      <c r="D45" s="72">
        <v>1</v>
      </c>
      <c r="E45" s="69">
        <f t="shared" si="2"/>
        <v>5000</v>
      </c>
      <c r="F45" s="37">
        <v>302.88</v>
      </c>
      <c r="G45" s="37">
        <v>0</v>
      </c>
      <c r="H45" s="37">
        <f t="shared" si="0"/>
        <v>302.88</v>
      </c>
      <c r="I45" s="53" t="s">
        <v>83</v>
      </c>
      <c r="J45" s="57" t="s">
        <v>78</v>
      </c>
    </row>
    <row r="46" spans="1:10" ht="21" customHeight="1" x14ac:dyDescent="0.15">
      <c r="A46" s="80"/>
      <c r="B46" s="75"/>
      <c r="C46" s="69"/>
      <c r="D46" s="72"/>
      <c r="E46" s="69"/>
      <c r="F46" s="37">
        <v>7.9</v>
      </c>
      <c r="G46" s="37">
        <v>0</v>
      </c>
      <c r="H46" s="37">
        <f t="shared" ref="H46:H51" si="19">F46+G46</f>
        <v>7.9</v>
      </c>
      <c r="I46" s="53" t="s">
        <v>84</v>
      </c>
      <c r="J46" s="58"/>
    </row>
    <row r="47" spans="1:10" ht="21" customHeight="1" x14ac:dyDescent="0.15">
      <c r="A47" s="80"/>
      <c r="B47" s="75"/>
      <c r="C47" s="69"/>
      <c r="D47" s="72"/>
      <c r="E47" s="69"/>
      <c r="F47" s="37">
        <v>244</v>
      </c>
      <c r="G47" s="37">
        <v>0</v>
      </c>
      <c r="H47" s="37">
        <f t="shared" si="19"/>
        <v>244</v>
      </c>
      <c r="I47" s="53" t="s">
        <v>85</v>
      </c>
      <c r="J47" s="58"/>
    </row>
    <row r="48" spans="1:10" ht="21" customHeight="1" x14ac:dyDescent="0.15">
      <c r="A48" s="80"/>
      <c r="B48" s="75"/>
      <c r="C48" s="69"/>
      <c r="D48" s="72"/>
      <c r="E48" s="69"/>
      <c r="F48" s="37">
        <v>84</v>
      </c>
      <c r="G48" s="37">
        <v>0</v>
      </c>
      <c r="H48" s="37">
        <f t="shared" si="19"/>
        <v>84</v>
      </c>
      <c r="I48" s="53" t="s">
        <v>86</v>
      </c>
      <c r="J48" s="58"/>
    </row>
    <row r="49" spans="1:10" ht="21" customHeight="1" x14ac:dyDescent="0.15">
      <c r="A49" s="80"/>
      <c r="B49" s="75"/>
      <c r="C49" s="69"/>
      <c r="D49" s="72"/>
      <c r="E49" s="69"/>
      <c r="F49" s="37">
        <v>116</v>
      </c>
      <c r="G49" s="37">
        <v>0</v>
      </c>
      <c r="H49" s="37">
        <f t="shared" si="19"/>
        <v>116</v>
      </c>
      <c r="I49" s="53" t="s">
        <v>87</v>
      </c>
      <c r="J49" s="58"/>
    </row>
    <row r="50" spans="1:10" ht="21" customHeight="1" x14ac:dyDescent="0.15">
      <c r="A50" s="80"/>
      <c r="B50" s="75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15">
      <c r="A51" s="74"/>
      <c r="B51" s="75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15">
      <c r="A52" s="38"/>
      <c r="B52" s="39" t="s">
        <v>39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754.78</v>
      </c>
      <c r="G52" s="40">
        <f t="shared" ref="G52:H52" si="21">SUM(G45:G51)</f>
        <v>0</v>
      </c>
      <c r="H52" s="40">
        <f t="shared" si="21"/>
        <v>754.78</v>
      </c>
      <c r="I52" s="46"/>
      <c r="J52" s="59"/>
    </row>
    <row r="53" spans="1:10" ht="21" customHeight="1" x14ac:dyDescent="0.15">
      <c r="A53" s="38"/>
      <c r="B53" s="39" t="s">
        <v>40</v>
      </c>
      <c r="C53" s="40">
        <f>SUM(C52,C44,C40,C37,C32,C27,C24,C21,C16,C13)</f>
        <v>5000</v>
      </c>
      <c r="D53" s="40">
        <f t="shared" ref="D53:H53" si="22">SUM(D52,D44,D40,D37,D32,D27,D24,D21,D16,D13)</f>
        <v>1</v>
      </c>
      <c r="E53" s="40">
        <f t="shared" si="22"/>
        <v>5000</v>
      </c>
      <c r="F53" s="40">
        <f t="shared" si="22"/>
        <v>2733.7799999999997</v>
      </c>
      <c r="G53" s="40">
        <f t="shared" si="22"/>
        <v>0</v>
      </c>
      <c r="H53" s="40">
        <f t="shared" si="22"/>
        <v>2733.7799999999997</v>
      </c>
      <c r="I53" s="46"/>
      <c r="J53" s="47"/>
    </row>
    <row r="57" spans="1:10" ht="21" customHeight="1" x14ac:dyDescent="0.15">
      <c r="A57" s="84" t="s">
        <v>41</v>
      </c>
      <c r="B57" s="85"/>
      <c r="C57" s="86" t="s">
        <v>42</v>
      </c>
      <c r="D57" s="86"/>
      <c r="E57" s="86" t="s">
        <v>43</v>
      </c>
      <c r="F57" s="86"/>
      <c r="G57" s="86" t="s">
        <v>44</v>
      </c>
      <c r="H57" s="86"/>
      <c r="I57" s="48" t="s">
        <v>45</v>
      </c>
    </row>
    <row r="58" spans="1:10" ht="21" customHeight="1" x14ac:dyDescent="0.15">
      <c r="A58" s="76">
        <f>E53</f>
        <v>5000</v>
      </c>
      <c r="B58" s="77"/>
      <c r="C58" s="77">
        <f>H53</f>
        <v>2733.7799999999997</v>
      </c>
      <c r="D58" s="77"/>
      <c r="E58" s="77">
        <f>F53</f>
        <v>2733.7799999999997</v>
      </c>
      <c r="F58" s="77"/>
      <c r="G58" s="77">
        <f>G53</f>
        <v>0</v>
      </c>
      <c r="H58" s="77"/>
      <c r="I58" s="49">
        <f>A58-C58</f>
        <v>2266.2200000000003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topLeftCell="A7" workbookViewId="0">
      <selection activeCell="I17" sqref="I17:J1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1" t="s">
        <v>50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02" t="s">
        <v>88</v>
      </c>
      <c r="G5" s="102"/>
      <c r="H5" s="5" t="s">
        <v>52</v>
      </c>
      <c r="I5" s="4"/>
      <c r="J5" s="102" t="s">
        <v>89</v>
      </c>
      <c r="K5" s="103"/>
    </row>
    <row r="6" spans="2:11" ht="20.100000000000001" customHeight="1" x14ac:dyDescent="0.15">
      <c r="B6" s="6"/>
      <c r="C6" s="7"/>
      <c r="D6" s="8" t="s">
        <v>53</v>
      </c>
      <c r="E6" s="8"/>
      <c r="F6" s="104" t="s">
        <v>90</v>
      </c>
      <c r="G6" s="104"/>
      <c r="H6" s="8" t="s">
        <v>54</v>
      </c>
      <c r="I6" s="7"/>
      <c r="J6" s="104" t="s">
        <v>91</v>
      </c>
      <c r="K6" s="105"/>
    </row>
    <row r="7" spans="2:11" ht="20.100000000000001" customHeight="1" x14ac:dyDescent="0.15">
      <c r="B7" s="6"/>
      <c r="C7" s="7"/>
      <c r="D7" s="8" t="s">
        <v>55</v>
      </c>
      <c r="E7" s="8"/>
      <c r="F7" s="104" t="s">
        <v>92</v>
      </c>
      <c r="G7" s="104"/>
      <c r="H7" s="8" t="s">
        <v>56</v>
      </c>
      <c r="I7" s="22"/>
      <c r="J7" s="110">
        <v>43180</v>
      </c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9" t="s">
        <v>93</v>
      </c>
      <c r="K8" s="10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1" t="s">
        <v>1</v>
      </c>
      <c r="C10" s="112"/>
      <c r="D10" s="14" t="s">
        <v>58</v>
      </c>
      <c r="E10" s="89" t="s">
        <v>59</v>
      </c>
      <c r="F10" s="91"/>
      <c r="G10" s="16" t="s">
        <v>60</v>
      </c>
      <c r="H10" s="15" t="s">
        <v>61</v>
      </c>
      <c r="I10" s="89" t="s">
        <v>62</v>
      </c>
      <c r="J10" s="91"/>
      <c r="K10" s="16" t="s">
        <v>63</v>
      </c>
    </row>
    <row r="11" spans="2:11" ht="20.100000000000001" customHeight="1" x14ac:dyDescent="0.15">
      <c r="B11" s="108">
        <v>1</v>
      </c>
      <c r="C11" s="109"/>
      <c r="D11" s="94" t="s">
        <v>64</v>
      </c>
      <c r="E11" s="108" t="s">
        <v>65</v>
      </c>
      <c r="F11" s="109"/>
      <c r="G11" s="17">
        <v>1101.5</v>
      </c>
      <c r="H11" s="17">
        <v>1101.5</v>
      </c>
      <c r="I11" s="97"/>
      <c r="J11" s="98"/>
      <c r="K11" s="24" t="s">
        <v>94</v>
      </c>
    </row>
    <row r="12" spans="2:11" ht="20.100000000000001" customHeight="1" x14ac:dyDescent="0.15">
      <c r="B12" s="108">
        <v>2</v>
      </c>
      <c r="C12" s="109"/>
      <c r="D12" s="95"/>
      <c r="E12" s="96" t="s">
        <v>66</v>
      </c>
      <c r="F12" s="96"/>
      <c r="G12" s="17">
        <v>997.38</v>
      </c>
      <c r="H12" s="17">
        <v>997.38</v>
      </c>
      <c r="I12" s="97"/>
      <c r="J12" s="98"/>
      <c r="K12" s="24" t="s">
        <v>94</v>
      </c>
    </row>
    <row r="13" spans="2:11" ht="20.100000000000001" customHeight="1" x14ac:dyDescent="0.15">
      <c r="B13" s="108">
        <v>3</v>
      </c>
      <c r="C13" s="109"/>
      <c r="D13" s="95"/>
      <c r="E13" s="108" t="s">
        <v>67</v>
      </c>
      <c r="F13" s="109"/>
      <c r="G13" s="17">
        <v>2037.98</v>
      </c>
      <c r="H13" s="17">
        <v>2037.98</v>
      </c>
      <c r="I13" s="97"/>
      <c r="J13" s="98"/>
      <c r="K13" s="24" t="s">
        <v>94</v>
      </c>
    </row>
    <row r="14" spans="2:11" ht="20.100000000000001" customHeight="1" x14ac:dyDescent="0.15">
      <c r="B14" s="108">
        <v>4</v>
      </c>
      <c r="C14" s="109"/>
      <c r="D14" s="95"/>
      <c r="E14" s="108" t="s">
        <v>68</v>
      </c>
      <c r="F14" s="109"/>
      <c r="G14" s="17">
        <v>1401.45</v>
      </c>
      <c r="H14" s="17">
        <v>1401.45</v>
      </c>
      <c r="I14" s="97"/>
      <c r="J14" s="98"/>
      <c r="K14" s="24" t="s">
        <v>94</v>
      </c>
    </row>
    <row r="15" spans="2:11" ht="20.100000000000001" customHeight="1" x14ac:dyDescent="0.15">
      <c r="B15" s="96">
        <v>5</v>
      </c>
      <c r="C15" s="96"/>
      <c r="D15" s="96" t="s">
        <v>38</v>
      </c>
      <c r="E15" s="96" t="s">
        <v>95</v>
      </c>
      <c r="F15" s="96"/>
      <c r="G15" s="17">
        <v>139</v>
      </c>
      <c r="H15" s="17">
        <v>139</v>
      </c>
      <c r="I15" s="97"/>
      <c r="J15" s="98"/>
      <c r="K15" s="24" t="s">
        <v>94</v>
      </c>
    </row>
    <row r="16" spans="2:11" ht="20.100000000000001" customHeight="1" x14ac:dyDescent="0.15">
      <c r="B16" s="96">
        <v>6</v>
      </c>
      <c r="C16" s="96"/>
      <c r="D16" s="96"/>
      <c r="E16" s="96" t="s">
        <v>96</v>
      </c>
      <c r="F16" s="96"/>
      <c r="G16" s="17">
        <v>260</v>
      </c>
      <c r="H16" s="17">
        <v>260</v>
      </c>
      <c r="I16" s="97"/>
      <c r="J16" s="98"/>
      <c r="K16" s="24" t="s">
        <v>94</v>
      </c>
    </row>
    <row r="17" spans="1:11" ht="20.100000000000001" customHeight="1" x14ac:dyDescent="0.15">
      <c r="B17" s="96">
        <v>7</v>
      </c>
      <c r="C17" s="96"/>
      <c r="D17" s="96"/>
      <c r="E17" s="96" t="s">
        <v>97</v>
      </c>
      <c r="F17" s="96"/>
      <c r="G17" s="17">
        <v>1356</v>
      </c>
      <c r="H17" s="17">
        <v>1356</v>
      </c>
      <c r="I17" s="97"/>
      <c r="J17" s="98"/>
      <c r="K17" s="24" t="s">
        <v>94</v>
      </c>
    </row>
    <row r="18" spans="1:11" ht="20.100000000000001" customHeight="1" x14ac:dyDescent="0.15">
      <c r="B18" s="96">
        <v>8</v>
      </c>
      <c r="C18" s="96"/>
      <c r="D18" s="96"/>
      <c r="E18" s="96" t="s">
        <v>98</v>
      </c>
      <c r="F18" s="96"/>
      <c r="G18" s="52">
        <v>40</v>
      </c>
      <c r="H18" s="52">
        <v>40</v>
      </c>
      <c r="I18" s="50"/>
      <c r="J18" s="51"/>
      <c r="K18" s="24" t="s">
        <v>94</v>
      </c>
    </row>
    <row r="19" spans="1:11" ht="20.100000000000001" customHeight="1" x14ac:dyDescent="0.15">
      <c r="B19" s="89" t="s">
        <v>40</v>
      </c>
      <c r="C19" s="90"/>
      <c r="D19" s="90"/>
      <c r="E19" s="90"/>
      <c r="F19" s="91"/>
      <c r="G19" s="18">
        <f>SUM(G11:G18)</f>
        <v>7333.31</v>
      </c>
      <c r="H19" s="18">
        <f>SUM(H11:H18)</f>
        <v>7333.31</v>
      </c>
      <c r="I19" s="92">
        <f>SUM(I11:J17)</f>
        <v>0</v>
      </c>
      <c r="J19" s="93"/>
      <c r="K19" s="25"/>
    </row>
    <row r="20" spans="1:11" ht="20.100000000000001" customHeight="1" x14ac:dyDescent="0.15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.100000000000001" customHeight="1" x14ac:dyDescent="0.15">
      <c r="B21" s="106" t="s">
        <v>61</v>
      </c>
      <c r="C21" s="106"/>
      <c r="D21" s="106"/>
      <c r="E21" s="106"/>
      <c r="F21" s="106"/>
      <c r="G21" s="106" t="s">
        <v>69</v>
      </c>
      <c r="H21" s="106"/>
      <c r="I21" s="106"/>
      <c r="J21" s="106"/>
      <c r="K21" s="16" t="s">
        <v>70</v>
      </c>
    </row>
    <row r="22" spans="1:11" ht="20.100000000000001" customHeight="1" x14ac:dyDescent="0.15">
      <c r="B22" s="107">
        <f>H19</f>
        <v>7333.31</v>
      </c>
      <c r="C22" s="107"/>
      <c r="D22" s="107"/>
      <c r="E22" s="107"/>
      <c r="F22" s="107"/>
      <c r="G22" s="107">
        <f>I19</f>
        <v>0</v>
      </c>
      <c r="H22" s="107"/>
      <c r="I22" s="107"/>
      <c r="J22" s="107"/>
      <c r="K22" s="27">
        <f>SUM(B22:J22)</f>
        <v>7333.31</v>
      </c>
    </row>
    <row r="23" spans="1:11" ht="20.100000000000001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00000000000001" customHeight="1" x14ac:dyDescent="0.15">
      <c r="B24" s="13" t="s">
        <v>71</v>
      </c>
      <c r="C24" s="13"/>
      <c r="D24" s="13"/>
      <c r="E24" s="13"/>
      <c r="F24" s="13" t="s">
        <v>47</v>
      </c>
      <c r="G24" s="13" t="s">
        <v>72</v>
      </c>
      <c r="H24" s="13"/>
      <c r="I24" s="13"/>
      <c r="J24" s="13" t="s">
        <v>49</v>
      </c>
      <c r="K24" s="13"/>
    </row>
    <row r="27" spans="1:11" ht="18.75" x14ac:dyDescent="0.15">
      <c r="A27" s="81" t="s">
        <v>73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.100000000000001" customHeight="1" x14ac:dyDescent="0.15">
      <c r="B29" s="3"/>
      <c r="C29" s="4"/>
      <c r="D29" s="5" t="s">
        <v>51</v>
      </c>
      <c r="E29" s="5"/>
      <c r="F29" s="102" t="str">
        <f>F5</f>
        <v>耿吴茜</v>
      </c>
      <c r="G29" s="102"/>
      <c r="H29" s="5" t="s">
        <v>52</v>
      </c>
      <c r="I29" s="4"/>
      <c r="J29" s="102" t="str">
        <f>J5</f>
        <v>助理</v>
      </c>
      <c r="K29" s="103"/>
    </row>
    <row r="30" spans="1:11" ht="20.100000000000001" customHeight="1" x14ac:dyDescent="0.15">
      <c r="B30" s="6"/>
      <c r="C30" s="7"/>
      <c r="D30" s="8" t="s">
        <v>53</v>
      </c>
      <c r="E30" s="8"/>
      <c r="F30" s="104" t="str">
        <f>F6</f>
        <v>北京 苏州</v>
      </c>
      <c r="G30" s="104"/>
      <c r="H30" s="8" t="s">
        <v>54</v>
      </c>
      <c r="I30" s="7"/>
      <c r="J30" s="104" t="str">
        <f>J6</f>
        <v>2A</v>
      </c>
      <c r="K30" s="105"/>
    </row>
    <row r="31" spans="1:11" ht="20.100000000000001" customHeight="1" x14ac:dyDescent="0.15">
      <c r="B31" s="6"/>
      <c r="C31" s="7"/>
      <c r="D31" s="8" t="s">
        <v>55</v>
      </c>
      <c r="E31" s="8"/>
      <c r="F31" s="104" t="str">
        <f>F7</f>
        <v>2月8日-9日 3月4日-8日</v>
      </c>
      <c r="G31" s="104"/>
      <c r="H31" s="8" t="s">
        <v>56</v>
      </c>
      <c r="I31" s="22"/>
      <c r="J31" s="104">
        <f>J7</f>
        <v>43180</v>
      </c>
      <c r="K31" s="105"/>
    </row>
    <row r="32" spans="1:11" ht="20.100000000000001" customHeight="1" x14ac:dyDescent="0.15">
      <c r="B32" s="9"/>
      <c r="C32" s="10"/>
      <c r="D32" s="11"/>
      <c r="E32" s="11"/>
      <c r="F32" s="12"/>
      <c r="G32" s="12"/>
      <c r="H32" s="11" t="s">
        <v>57</v>
      </c>
      <c r="I32" s="23"/>
      <c r="J32" s="99" t="str">
        <f>J8</f>
        <v xml:space="preserve">HMJA-180305-MXM285 </v>
      </c>
      <c r="K32" s="100"/>
    </row>
    <row r="33" spans="2:11" ht="20.100000000000001" customHeight="1" x14ac:dyDescent="0.15"/>
    <row r="34" spans="2:11" ht="20.100000000000001" customHeight="1" x14ac:dyDescent="0.15">
      <c r="B34" s="96"/>
      <c r="C34" s="96"/>
      <c r="D34" s="19" t="s">
        <v>74</v>
      </c>
      <c r="E34" s="96" t="s">
        <v>75</v>
      </c>
      <c r="F34" s="96"/>
      <c r="G34" s="17" t="s">
        <v>76</v>
      </c>
      <c r="H34" s="17" t="s">
        <v>77</v>
      </c>
      <c r="I34" s="101" t="s">
        <v>40</v>
      </c>
      <c r="J34" s="101"/>
      <c r="K34" s="28" t="s">
        <v>63</v>
      </c>
    </row>
    <row r="35" spans="2:11" ht="20.100000000000001" customHeight="1" x14ac:dyDescent="0.15">
      <c r="B35" s="96">
        <v>1</v>
      </c>
      <c r="C35" s="96"/>
      <c r="D35" s="20"/>
      <c r="E35" s="96"/>
      <c r="F35" s="96"/>
      <c r="G35" s="17"/>
      <c r="H35" s="17"/>
      <c r="I35" s="97"/>
      <c r="J35" s="98"/>
      <c r="K35" s="29"/>
    </row>
    <row r="36" spans="2:11" ht="20.100000000000001" customHeight="1" x14ac:dyDescent="0.15">
      <c r="B36" s="96">
        <v>2</v>
      </c>
      <c r="C36" s="96"/>
      <c r="D36" s="20"/>
      <c r="E36" s="96"/>
      <c r="F36" s="96"/>
      <c r="G36" s="17"/>
      <c r="H36" s="17"/>
      <c r="I36" s="97"/>
      <c r="J36" s="98"/>
      <c r="K36" s="29"/>
    </row>
    <row r="37" spans="2:11" ht="20.100000000000001" customHeight="1" x14ac:dyDescent="0.15">
      <c r="B37" s="96">
        <v>3</v>
      </c>
      <c r="C37" s="96"/>
      <c r="D37" s="20"/>
      <c r="E37" s="96"/>
      <c r="F37" s="96"/>
      <c r="G37" s="17"/>
      <c r="H37" s="17"/>
      <c r="I37" s="97"/>
      <c r="J37" s="98"/>
      <c r="K37" s="29"/>
    </row>
    <row r="38" spans="2:11" ht="20.100000000000001" customHeight="1" x14ac:dyDescent="0.15">
      <c r="B38" s="89" t="s">
        <v>40</v>
      </c>
      <c r="C38" s="90"/>
      <c r="D38" s="90"/>
      <c r="E38" s="90"/>
      <c r="F38" s="91"/>
      <c r="G38" s="18"/>
      <c r="H38" s="18">
        <f>SUM(H20:H37)</f>
        <v>0</v>
      </c>
      <c r="I38" s="92">
        <f>SUM(I35:J37)</f>
        <v>0</v>
      </c>
      <c r="J38" s="93"/>
      <c r="K38" s="25"/>
    </row>
    <row r="39" spans="2:11" ht="20.100000000000001" customHeight="1" x14ac:dyDescent="0.15">
      <c r="B39" s="13" t="s">
        <v>71</v>
      </c>
      <c r="C39" s="13"/>
      <c r="D39" s="13"/>
      <c r="E39" s="13"/>
      <c r="F39" s="13" t="s">
        <v>47</v>
      </c>
      <c r="G39" s="13" t="s">
        <v>72</v>
      </c>
      <c r="H39" s="13"/>
      <c r="I39" s="13"/>
      <c r="J39" s="13" t="s">
        <v>49</v>
      </c>
      <c r="K39" s="13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D15:D18"/>
    <mergeCell ref="B18:C18"/>
    <mergeCell ref="E18:F18"/>
    <mergeCell ref="B17:C17"/>
    <mergeCell ref="E17:F17"/>
    <mergeCell ref="I17:J17"/>
    <mergeCell ref="B19:F19"/>
    <mergeCell ref="I19:J19"/>
    <mergeCell ref="B21:F21"/>
    <mergeCell ref="G21:J21"/>
    <mergeCell ref="B22:F22"/>
    <mergeCell ref="G22:J22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4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A27:K27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2018-03-21T09:34:03Z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