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ocuments/报销/11.5北京/"/>
    </mc:Choice>
  </mc:AlternateContent>
  <bookViews>
    <workbookView xWindow="7800" yWindow="460" windowWidth="27320" windowHeight="13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2" l="1"/>
  <c r="I35" i="2"/>
  <c r="J31" i="2"/>
  <c r="H22" i="3"/>
  <c r="H21" i="3"/>
  <c r="H20" i="3"/>
  <c r="J32" i="2"/>
  <c r="J30" i="2"/>
  <c r="F30" i="2"/>
  <c r="F29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6" i="3"/>
  <c r="F26" i="3"/>
  <c r="G23" i="3"/>
  <c r="F23" i="3"/>
  <c r="D23" i="3"/>
  <c r="C23" i="3"/>
  <c r="G16" i="3"/>
  <c r="F16" i="3"/>
  <c r="D16" i="3"/>
  <c r="C16" i="3"/>
  <c r="G13" i="3"/>
  <c r="F13" i="3"/>
  <c r="D13" i="3"/>
  <c r="C13" i="3"/>
  <c r="F55" i="3"/>
  <c r="E60" i="3"/>
  <c r="G55" i="3"/>
  <c r="G60" i="3"/>
  <c r="H28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6" i="3"/>
  <c r="C26" i="3"/>
  <c r="E8" i="3"/>
  <c r="E13" i="3"/>
  <c r="H8" i="3"/>
  <c r="H9" i="3"/>
  <c r="H10" i="3"/>
  <c r="H11" i="3"/>
  <c r="H12" i="3"/>
  <c r="H14" i="3"/>
  <c r="H17" i="3"/>
  <c r="H18" i="3"/>
  <c r="H19" i="3"/>
  <c r="H24" i="3"/>
  <c r="H25" i="3"/>
  <c r="H27" i="3"/>
  <c r="H29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E14" i="3"/>
  <c r="E16" i="3"/>
  <c r="E17" i="3"/>
  <c r="E24" i="3"/>
  <c r="E26" i="3"/>
  <c r="E27" i="3"/>
  <c r="E29" i="3"/>
  <c r="E30" i="3"/>
  <c r="E34" i="3"/>
  <c r="E35" i="3"/>
  <c r="E39" i="3"/>
  <c r="E40" i="3"/>
  <c r="E42" i="3"/>
  <c r="E43" i="3"/>
  <c r="E46" i="3"/>
  <c r="E47" i="3"/>
  <c r="E54" i="3"/>
  <c r="H54" i="3"/>
  <c r="H16" i="3"/>
  <c r="C55" i="3"/>
  <c r="H26" i="3"/>
  <c r="H13" i="3"/>
  <c r="D55" i="3"/>
  <c r="E55" i="3"/>
  <c r="A60" i="3"/>
  <c r="H46" i="3"/>
  <c r="H23" i="3"/>
  <c r="H42" i="3"/>
  <c r="H39" i="3"/>
  <c r="H34" i="3"/>
  <c r="I19" i="2"/>
  <c r="G22" i="2"/>
  <c r="G19" i="2"/>
  <c r="H19" i="2"/>
  <c r="B22" i="2"/>
  <c r="H55" i="3"/>
  <c r="C60" i="3"/>
  <c r="I60" i="3"/>
  <c r="K22" i="2"/>
</calcChain>
</file>

<file path=xl/sharedStrings.xml><?xml version="1.0" encoding="utf-8"?>
<sst xmlns="http://schemas.openxmlformats.org/spreadsheetml/2006/main" count="120" uniqueCount="102">
  <si>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</si>
  <si>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</si>
  <si>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</si>
  <si>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</si>
  <si>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</si>
  <si>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</si>
  <si>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</si>
  <si>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</si>
  <si>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</si>
  <si>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</si>
  <si>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</si>
  <si>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</si>
  <si>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</si>
  <si>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</si>
  <si>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</si>
  <si>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</si>
  <si>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</si>
  <si>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</si>
  <si>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</si>
  <si>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</si>
  <si>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</si>
  <si>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</si>
  <si>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</si>
  <si>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</si>
  <si>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</si>
  <si>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</si>
  <si>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</si>
  <si>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</si>
  <si>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</si>
  <si>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</si>
  <si>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</si>
  <si>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</si>
  <si>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</si>
  <si>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</si>
  <si>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</si>
  <si>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</si>
  <si>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</si>
  <si>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</si>
  <si>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</si>
  <si>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</si>
  <si>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</si>
  <si>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</si>
  <si>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</si>
  <si>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</si>
  <si>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</si>
  <si>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</si>
  <si>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</si>
  <si>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</si>
  <si>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</si>
  <si>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</si>
  <si>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</si>
  <si>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</si>
  <si>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</si>
  <si>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</si>
  <si>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</si>
  <si>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</si>
  <si>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</si>
  <si>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</si>
  <si>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</si>
  <si>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</si>
  <si>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</si>
  <si>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</si>
  <si>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</si>
  <si>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</si>
  <si>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</si>
  <si>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</si>
  <si>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</si>
  <si>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</si>
  <si>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</si>
  <si>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</si>
  <si>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</si>
  <si>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</si>
  <si>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</si>
  <si>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</si>
  <si>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</si>
  <si>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</si>
  <si>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</si>
  <si>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</si>
  <si>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</si>
  <si>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</si>
  <si>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</si>
  <si>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</si>
  <si>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</si>
  <si>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</si>
  <si>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</si>
  <si>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</si>
  <si>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安慕希酸奶</t>
    <phoneticPr fontId="1" type="noConversion"/>
  </si>
  <si>
    <t>源氏蝴蝶酥</t>
    <phoneticPr fontId="1" type="noConversion"/>
  </si>
  <si>
    <t>碧根果、开心果</t>
    <phoneticPr fontId="1" type="noConversion"/>
  </si>
  <si>
    <t>费列罗巧克力</t>
    <phoneticPr fontId="1" type="noConversion"/>
  </si>
  <si>
    <t>牛肉干</t>
    <phoneticPr fontId="1" type="noConversion"/>
  </si>
  <si>
    <t>客户9月14日吃晚餐，未拿小单</t>
    <phoneticPr fontId="1" type="noConversion"/>
  </si>
  <si>
    <t>会议日期：9月14-17日</t>
    <phoneticPr fontId="1" type="noConversion"/>
  </si>
  <si>
    <t>团号：HMO-1709-A14STY612</t>
    <phoneticPr fontId="1" type="noConversion"/>
  </si>
  <si>
    <t>林瑜洁</t>
    <rPh sb="0" eb="1">
      <t>lin'yu'jie</t>
    </rPh>
    <phoneticPr fontId="1" type="noConversion"/>
  </si>
  <si>
    <t>业务7部</t>
    <rPh sb="0" eb="1">
      <t>ye'wu</t>
    </rPh>
    <rPh sb="3" eb="4">
      <t>bu'men</t>
    </rPh>
    <phoneticPr fontId="1" type="noConversion"/>
  </si>
  <si>
    <t>当时当地</t>
    <rPh sb="0" eb="1">
      <t>dang'dhi'dang'di</t>
    </rPh>
    <phoneticPr fontId="1" type="noConversion"/>
  </si>
  <si>
    <t>助理</t>
    <rPh sb="0" eb="1">
      <t>zhu'li</t>
    </rPh>
    <phoneticPr fontId="1" type="noConversion"/>
  </si>
  <si>
    <t>HMOA-171104-STY600</t>
    <phoneticPr fontId="1" type="noConversion"/>
  </si>
  <si>
    <t>10.31-11.6</t>
    <phoneticPr fontId="1" type="noConversion"/>
  </si>
  <si>
    <t>11.6虹桥火车站-家</t>
    <rPh sb="4" eb="5">
      <t>h'q</t>
    </rPh>
    <rPh sb="6" eb="7">
      <t>huo'che'z</t>
    </rPh>
    <rPh sb="10" eb="11">
      <t>jia</t>
    </rPh>
    <phoneticPr fontId="1" type="noConversion"/>
  </si>
  <si>
    <t>北京</t>
    <rPh sb="0" eb="1">
      <t>bei'jing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</si>
</sst>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9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vertical="center"/>
    </xf>
    <xf numFmtId="179" fontId="11" fillId="2" borderId="10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 wrapText="1"/>
    </xf>
    <xf numFmtId="179" fontId="11" fillId="2" borderId="2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2" xfId="1" applyNumberFormat="1" applyFont="1" applyFill="1" applyBorder="1" applyAlignment="1">
      <alignment horizontal="center" vertical="center"/>
    </xf>
    <xf numFmtId="179" fontId="11" fillId="2" borderId="3" xfId="1" applyNumberFormat="1" applyFont="1" applyFill="1" applyBorder="1" applyAlignment="1">
      <alignment horizontal="center" vertical="center"/>
    </xf>
    <xf numFmtId="179" fontId="11" fillId="2" borderId="9" xfId="1" applyNumberFormat="1" applyFont="1" applyFill="1" applyBorder="1" applyAlignment="1">
      <alignment horizontal="center" vertical="center"/>
    </xf>
    <xf numFmtId="179" fontId="11" fillId="2" borderId="10" xfId="1" applyNumberFormat="1" applyFont="1" applyFill="1" applyBorder="1" applyAlignment="1">
      <alignment horizontal="center" vertical="center"/>
    </xf>
    <xf numFmtId="179" fontId="11" fillId="2" borderId="13" xfId="1" applyNumberFormat="1" applyFont="1" applyFill="1" applyBorder="1" applyAlignment="1">
      <alignment horizontal="center" vertical="center"/>
    </xf>
    <xf numFmtId="179" fontId="11" fillId="2" borderId="15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7" fontId="12" fillId="2" borderId="5" xfId="1" applyNumberFormat="1" applyFont="1" applyFill="1" applyBorder="1" applyAlignment="1">
      <alignment horizontal="center" vertical="center"/>
    </xf>
    <xf numFmtId="177" fontId="12" fillId="2" borderId="6" xfId="1" applyNumberFormat="1" applyFont="1" applyFill="1" applyBorder="1" applyAlignment="1">
      <alignment horizontal="center" vertical="center"/>
    </xf>
    <xf numFmtId="177" fontId="12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opLeftCell="A13" workbookViewId="0">
      <selection activeCell="I20" sqref="I20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6640625" style="28" customWidth="1"/>
    <col min="5" max="5" width="12" bestFit="1" customWidth="1"/>
    <col min="6" max="6" width="12.1640625" customWidth="1"/>
    <col min="8" max="8" width="12.1640625" customWidth="1"/>
    <col min="9" max="9" width="26.1640625" customWidth="1"/>
    <col min="10" max="10" width="39.5" customWidth="1"/>
  </cols>
  <sheetData>
    <row r="2" spans="1:12" ht="21" customHeight="1" x14ac:dyDescent="0.2">
      <c r="C2" s="88" t="s">
        <v>73</v>
      </c>
      <c r="D2" s="88"/>
      <c r="E2" s="88"/>
      <c r="F2" s="88"/>
      <c r="G2" s="88"/>
      <c r="H2" s="88"/>
      <c r="I2" s="37"/>
      <c r="J2" s="37"/>
      <c r="K2" s="37"/>
      <c r="L2" s="37"/>
    </row>
    <row r="4" spans="1:12" ht="21" customHeight="1" x14ac:dyDescent="0.2">
      <c r="H4" s="73" t="s">
        <v>93</v>
      </c>
      <c r="I4" s="73"/>
      <c r="J4" s="73" t="s">
        <v>92</v>
      </c>
    </row>
    <row r="5" spans="1:12" ht="21" customHeight="1" x14ac:dyDescent="0.2">
      <c r="H5" s="74"/>
      <c r="I5" s="74"/>
      <c r="J5" s="74"/>
    </row>
    <row r="6" spans="1:12" ht="21" customHeight="1" x14ac:dyDescent="0.2">
      <c r="A6" s="91" t="s">
        <v>45</v>
      </c>
      <c r="B6" s="78" t="s">
        <v>0</v>
      </c>
      <c r="C6" s="89" t="s">
        <v>11</v>
      </c>
      <c r="D6" s="89"/>
      <c r="E6" s="89"/>
      <c r="F6" s="90" t="s">
        <v>10</v>
      </c>
      <c r="G6" s="90"/>
      <c r="H6" s="90"/>
      <c r="I6" s="90"/>
      <c r="J6" s="78" t="s">
        <v>6</v>
      </c>
    </row>
    <row r="7" spans="1:12" ht="21" customHeight="1" x14ac:dyDescent="0.2">
      <c r="A7" s="91"/>
      <c r="B7" s="78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46</v>
      </c>
      <c r="J7" s="78"/>
    </row>
    <row r="8" spans="1:12" ht="21" customHeight="1" x14ac:dyDescent="0.2">
      <c r="A8" s="84">
        <v>1</v>
      </c>
      <c r="B8" s="85" t="s">
        <v>2</v>
      </c>
      <c r="C8" s="59">
        <v>0</v>
      </c>
      <c r="D8" s="60"/>
      <c r="E8" s="59">
        <f>C8*D8</f>
        <v>0</v>
      </c>
      <c r="F8" s="35">
        <v>0</v>
      </c>
      <c r="G8" s="35">
        <v>0</v>
      </c>
      <c r="H8" s="35">
        <f t="shared" ref="H8:H47" si="0">F8+G8</f>
        <v>0</v>
      </c>
      <c r="I8" s="2"/>
      <c r="J8" s="79" t="s">
        <v>72</v>
      </c>
    </row>
    <row r="9" spans="1:12" ht="21" customHeight="1" x14ac:dyDescent="0.2">
      <c r="A9" s="84"/>
      <c r="B9" s="85"/>
      <c r="C9" s="59"/>
      <c r="D9" s="60"/>
      <c r="E9" s="59"/>
      <c r="F9" s="35">
        <v>0</v>
      </c>
      <c r="G9" s="35">
        <v>0</v>
      </c>
      <c r="H9" s="35">
        <f t="shared" si="0"/>
        <v>0</v>
      </c>
      <c r="I9" s="2"/>
      <c r="J9" s="68"/>
    </row>
    <row r="10" spans="1:12" ht="21" customHeight="1" x14ac:dyDescent="0.2">
      <c r="A10" s="84"/>
      <c r="B10" s="85"/>
      <c r="C10" s="59"/>
      <c r="D10" s="60"/>
      <c r="E10" s="59"/>
      <c r="F10" s="35">
        <v>0</v>
      </c>
      <c r="G10" s="35">
        <v>0</v>
      </c>
      <c r="H10" s="35">
        <f t="shared" si="0"/>
        <v>0</v>
      </c>
      <c r="I10" s="2"/>
      <c r="J10" s="68"/>
    </row>
    <row r="11" spans="1:12" ht="21" customHeight="1" x14ac:dyDescent="0.2">
      <c r="A11" s="84"/>
      <c r="B11" s="85"/>
      <c r="C11" s="59"/>
      <c r="D11" s="60"/>
      <c r="E11" s="59"/>
      <c r="F11" s="35">
        <v>0</v>
      </c>
      <c r="G11" s="35">
        <v>0</v>
      </c>
      <c r="H11" s="35">
        <f t="shared" si="0"/>
        <v>0</v>
      </c>
      <c r="I11" s="2"/>
      <c r="J11" s="68"/>
    </row>
    <row r="12" spans="1:12" ht="21" customHeight="1" x14ac:dyDescent="0.2">
      <c r="A12" s="84"/>
      <c r="B12" s="85"/>
      <c r="C12" s="59"/>
      <c r="D12" s="60"/>
      <c r="E12" s="59"/>
      <c r="F12" s="35">
        <v>0</v>
      </c>
      <c r="G12" s="35">
        <v>0</v>
      </c>
      <c r="H12" s="35">
        <f t="shared" si="0"/>
        <v>0</v>
      </c>
      <c r="I12" s="2"/>
      <c r="J12" s="68"/>
    </row>
    <row r="13" spans="1:12" s="30" customFormat="1" ht="21" customHeight="1" x14ac:dyDescent="0.2">
      <c r="A13" s="33"/>
      <c r="B13" s="29" t="s">
        <v>47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9"/>
    </row>
    <row r="14" spans="1:12" ht="21" customHeight="1" x14ac:dyDescent="0.2">
      <c r="A14" s="61">
        <v>2</v>
      </c>
      <c r="B14" s="63" t="s">
        <v>48</v>
      </c>
      <c r="C14" s="65">
        <v>0</v>
      </c>
      <c r="D14" s="61"/>
      <c r="E14" s="65">
        <f t="shared" ref="E14:E47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7" t="s">
        <v>64</v>
      </c>
    </row>
    <row r="15" spans="1:12" ht="21" customHeight="1" x14ac:dyDescent="0.2">
      <c r="A15" s="62"/>
      <c r="B15" s="64"/>
      <c r="C15" s="66"/>
      <c r="D15" s="62"/>
      <c r="E15" s="66"/>
      <c r="F15" s="35">
        <v>0</v>
      </c>
      <c r="G15" s="35">
        <v>0</v>
      </c>
      <c r="H15" s="35">
        <f t="shared" ref="H15" si="3">F15+G15</f>
        <v>0</v>
      </c>
      <c r="I15" s="2"/>
      <c r="J15" s="68"/>
    </row>
    <row r="16" spans="1:12" s="30" customFormat="1" ht="21" customHeight="1" x14ac:dyDescent="0.2">
      <c r="A16" s="33"/>
      <c r="B16" s="29" t="s">
        <v>49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9"/>
    </row>
    <row r="17" spans="1:10" ht="21" customHeight="1" x14ac:dyDescent="0.2">
      <c r="A17" s="84">
        <v>3</v>
      </c>
      <c r="B17" s="85" t="s">
        <v>50</v>
      </c>
      <c r="C17" s="59">
        <v>9800</v>
      </c>
      <c r="D17" s="60"/>
      <c r="E17" s="59">
        <f t="shared" si="2"/>
        <v>0</v>
      </c>
      <c r="F17" s="35">
        <v>336</v>
      </c>
      <c r="G17" s="35">
        <v>0</v>
      </c>
      <c r="H17" s="35">
        <f t="shared" si="0"/>
        <v>336</v>
      </c>
      <c r="I17" s="2" t="s">
        <v>86</v>
      </c>
      <c r="J17" s="70" t="s">
        <v>65</v>
      </c>
    </row>
    <row r="18" spans="1:10" ht="21" customHeight="1" x14ac:dyDescent="0.2">
      <c r="A18" s="84"/>
      <c r="B18" s="85"/>
      <c r="C18" s="59"/>
      <c r="D18" s="60"/>
      <c r="E18" s="59"/>
      <c r="F18" s="35">
        <v>229</v>
      </c>
      <c r="G18" s="35">
        <v>0</v>
      </c>
      <c r="H18" s="35">
        <f t="shared" si="0"/>
        <v>229</v>
      </c>
      <c r="I18" s="2" t="s">
        <v>87</v>
      </c>
      <c r="J18" s="71"/>
    </row>
    <row r="19" spans="1:10" ht="21" customHeight="1" x14ac:dyDescent="0.2">
      <c r="A19" s="84"/>
      <c r="B19" s="85"/>
      <c r="C19" s="59"/>
      <c r="D19" s="60"/>
      <c r="E19" s="59"/>
      <c r="F19" s="35">
        <v>957</v>
      </c>
      <c r="G19" s="35">
        <v>0</v>
      </c>
      <c r="H19" s="35">
        <f t="shared" si="0"/>
        <v>957</v>
      </c>
      <c r="I19" s="2" t="s">
        <v>88</v>
      </c>
      <c r="J19" s="71"/>
    </row>
    <row r="20" spans="1:10" ht="21" customHeight="1" x14ac:dyDescent="0.2">
      <c r="A20" s="84"/>
      <c r="B20" s="85"/>
      <c r="C20" s="59"/>
      <c r="D20" s="60"/>
      <c r="E20" s="59"/>
      <c r="F20" s="48">
        <v>274.3</v>
      </c>
      <c r="G20" s="48">
        <v>0</v>
      </c>
      <c r="H20" s="48">
        <f t="shared" si="0"/>
        <v>274.3</v>
      </c>
      <c r="I20" s="2" t="s">
        <v>89</v>
      </c>
      <c r="J20" s="71"/>
    </row>
    <row r="21" spans="1:10" ht="21" customHeight="1" x14ac:dyDescent="0.2">
      <c r="A21" s="84"/>
      <c r="B21" s="85"/>
      <c r="C21" s="59"/>
      <c r="D21" s="60"/>
      <c r="E21" s="59"/>
      <c r="F21" s="48">
        <v>310</v>
      </c>
      <c r="G21" s="48">
        <v>0</v>
      </c>
      <c r="H21" s="48">
        <f t="shared" ref="H21:H22" si="4">F21+G21</f>
        <v>310</v>
      </c>
      <c r="I21" s="2" t="s">
        <v>90</v>
      </c>
      <c r="J21" s="71"/>
    </row>
    <row r="22" spans="1:10" ht="21" customHeight="1" x14ac:dyDescent="0.2">
      <c r="A22" s="84"/>
      <c r="B22" s="85"/>
      <c r="C22" s="59"/>
      <c r="D22" s="60"/>
      <c r="E22" s="59"/>
      <c r="F22" s="35">
        <v>1004</v>
      </c>
      <c r="G22" s="35">
        <v>0</v>
      </c>
      <c r="H22" s="35">
        <f t="shared" si="4"/>
        <v>1004</v>
      </c>
      <c r="I22" s="2" t="s">
        <v>91</v>
      </c>
      <c r="J22" s="71"/>
    </row>
    <row r="23" spans="1:10" s="30" customFormat="1" ht="21" customHeight="1" x14ac:dyDescent="0.2">
      <c r="A23" s="33"/>
      <c r="B23" s="29" t="s">
        <v>51</v>
      </c>
      <c r="C23" s="36">
        <f>SUM(C17)</f>
        <v>9800</v>
      </c>
      <c r="D23" s="36">
        <f>SUM(D17)</f>
        <v>0</v>
      </c>
      <c r="E23" s="36">
        <v>9800</v>
      </c>
      <c r="F23" s="36">
        <f>SUM(F17:F22)</f>
        <v>3110.3</v>
      </c>
      <c r="G23" s="36">
        <f t="shared" ref="G23:H23" si="5">SUM(G17:G22)</f>
        <v>0</v>
      </c>
      <c r="H23" s="36">
        <f t="shared" si="5"/>
        <v>3110.3</v>
      </c>
      <c r="I23" s="34"/>
      <c r="J23" s="72"/>
    </row>
    <row r="24" spans="1:10" ht="21" customHeight="1" x14ac:dyDescent="0.2">
      <c r="A24" s="84">
        <v>4</v>
      </c>
      <c r="B24" s="85" t="s">
        <v>4</v>
      </c>
      <c r="C24" s="59">
        <v>0</v>
      </c>
      <c r="D24" s="60"/>
      <c r="E24" s="59">
        <f t="shared" si="2"/>
        <v>0</v>
      </c>
      <c r="F24" s="35">
        <v>0</v>
      </c>
      <c r="G24" s="35">
        <v>0</v>
      </c>
      <c r="H24" s="35">
        <f t="shared" si="0"/>
        <v>0</v>
      </c>
      <c r="I24" s="2"/>
      <c r="J24" s="70" t="s">
        <v>66</v>
      </c>
    </row>
    <row r="25" spans="1:10" ht="21" customHeight="1" x14ac:dyDescent="0.2">
      <c r="A25" s="84"/>
      <c r="B25" s="85"/>
      <c r="C25" s="59"/>
      <c r="D25" s="60"/>
      <c r="E25" s="59"/>
      <c r="F25" s="35">
        <v>0</v>
      </c>
      <c r="G25" s="35">
        <v>0</v>
      </c>
      <c r="H25" s="35">
        <f t="shared" si="0"/>
        <v>0</v>
      </c>
      <c r="I25" s="2"/>
      <c r="J25" s="71"/>
    </row>
    <row r="26" spans="1:10" s="30" customFormat="1" ht="21" customHeight="1" x14ac:dyDescent="0.2">
      <c r="A26" s="33"/>
      <c r="B26" s="29" t="s">
        <v>52</v>
      </c>
      <c r="C26" s="36">
        <f>SUM(C24)</f>
        <v>0</v>
      </c>
      <c r="D26" s="36">
        <f t="shared" ref="D26:E26" si="6">SUM(D24)</f>
        <v>0</v>
      </c>
      <c r="E26" s="36">
        <f t="shared" si="6"/>
        <v>0</v>
      </c>
      <c r="F26" s="36">
        <f>SUM(F24:F25)</f>
        <v>0</v>
      </c>
      <c r="G26" s="36">
        <f t="shared" ref="G26" si="7">SUM(G24:G25)</f>
        <v>0</v>
      </c>
      <c r="H26" s="36">
        <f>SUM(H24:H25)</f>
        <v>0</v>
      </c>
      <c r="I26" s="34"/>
      <c r="J26" s="72"/>
    </row>
    <row r="27" spans="1:10" ht="21" customHeight="1" x14ac:dyDescent="0.2">
      <c r="A27" s="61">
        <v>5</v>
      </c>
      <c r="B27" s="63" t="s">
        <v>53</v>
      </c>
      <c r="C27" s="65">
        <v>0</v>
      </c>
      <c r="D27" s="61"/>
      <c r="E27" s="65">
        <f t="shared" si="2"/>
        <v>0</v>
      </c>
      <c r="F27" s="35">
        <v>0</v>
      </c>
      <c r="G27" s="35">
        <v>0</v>
      </c>
      <c r="H27" s="35">
        <f t="shared" si="0"/>
        <v>0</v>
      </c>
      <c r="I27" s="2"/>
      <c r="J27" s="67" t="s">
        <v>67</v>
      </c>
    </row>
    <row r="28" spans="1:10" ht="21" customHeight="1" x14ac:dyDescent="0.2">
      <c r="A28" s="62"/>
      <c r="B28" s="64"/>
      <c r="C28" s="66"/>
      <c r="D28" s="62"/>
      <c r="E28" s="66"/>
      <c r="F28" s="35">
        <v>0</v>
      </c>
      <c r="G28" s="35">
        <v>0</v>
      </c>
      <c r="H28" s="35">
        <f t="shared" ref="H28" si="8">F28+G28</f>
        <v>0</v>
      </c>
      <c r="I28" s="2"/>
      <c r="J28" s="68"/>
    </row>
    <row r="29" spans="1:10" s="30" customFormat="1" ht="21" customHeight="1" x14ac:dyDescent="0.2">
      <c r="A29" s="33"/>
      <c r="B29" s="29" t="s">
        <v>58</v>
      </c>
      <c r="C29" s="36">
        <f>SUM(C27)</f>
        <v>0</v>
      </c>
      <c r="D29" s="36">
        <f t="shared" ref="D29:E29" si="9">SUM(D27)</f>
        <v>0</v>
      </c>
      <c r="E29" s="36">
        <f t="shared" si="9"/>
        <v>0</v>
      </c>
      <c r="F29" s="36">
        <f>SUM(F27:F28)</f>
        <v>0</v>
      </c>
      <c r="G29" s="36">
        <f>SUM(G27:G28)</f>
        <v>0</v>
      </c>
      <c r="H29" s="36">
        <f t="shared" ref="H29" si="10">SUM(H27:H28)</f>
        <v>0</v>
      </c>
      <c r="I29" s="34"/>
      <c r="J29" s="69"/>
    </row>
    <row r="30" spans="1:10" ht="21" customHeight="1" x14ac:dyDescent="0.2">
      <c r="A30" s="84">
        <v>6</v>
      </c>
      <c r="B30" s="85" t="s">
        <v>54</v>
      </c>
      <c r="C30" s="59">
        <v>0</v>
      </c>
      <c r="D30" s="60"/>
      <c r="E30" s="59">
        <f t="shared" si="2"/>
        <v>0</v>
      </c>
      <c r="F30" s="35">
        <v>0</v>
      </c>
      <c r="G30" s="35">
        <v>0</v>
      </c>
      <c r="H30" s="35">
        <f t="shared" si="0"/>
        <v>0</v>
      </c>
      <c r="I30" s="2"/>
      <c r="J30" s="67" t="s">
        <v>68</v>
      </c>
    </row>
    <row r="31" spans="1:10" ht="21" customHeight="1" x14ac:dyDescent="0.2">
      <c r="A31" s="84"/>
      <c r="B31" s="85"/>
      <c r="C31" s="59"/>
      <c r="D31" s="60"/>
      <c r="E31" s="59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ht="21" customHeight="1" x14ac:dyDescent="0.2">
      <c r="A32" s="84"/>
      <c r="B32" s="85"/>
      <c r="C32" s="59"/>
      <c r="D32" s="60"/>
      <c r="E32" s="59"/>
      <c r="F32" s="35">
        <v>0</v>
      </c>
      <c r="G32" s="35">
        <v>0</v>
      </c>
      <c r="H32" s="35">
        <f t="shared" si="0"/>
        <v>0</v>
      </c>
      <c r="I32" s="2"/>
      <c r="J32" s="71"/>
    </row>
    <row r="33" spans="1:10" ht="21" customHeight="1" x14ac:dyDescent="0.2">
      <c r="A33" s="84"/>
      <c r="B33" s="85"/>
      <c r="C33" s="59"/>
      <c r="D33" s="60"/>
      <c r="E33" s="59"/>
      <c r="F33" s="35">
        <v>0</v>
      </c>
      <c r="G33" s="35">
        <v>0</v>
      </c>
      <c r="H33" s="35">
        <f t="shared" si="0"/>
        <v>0</v>
      </c>
      <c r="I33" s="2"/>
      <c r="J33" s="71"/>
    </row>
    <row r="34" spans="1:10" s="30" customFormat="1" ht="21" customHeight="1" x14ac:dyDescent="0.2">
      <c r="A34" s="33"/>
      <c r="B34" s="29" t="s">
        <v>59</v>
      </c>
      <c r="C34" s="36">
        <f>SUM(C30)</f>
        <v>0</v>
      </c>
      <c r="D34" s="36">
        <f t="shared" ref="D34:E34" si="11">SUM(D30)</f>
        <v>0</v>
      </c>
      <c r="E34" s="36">
        <f t="shared" si="11"/>
        <v>0</v>
      </c>
      <c r="F34" s="36">
        <f>SUM(F30:F33)</f>
        <v>0</v>
      </c>
      <c r="G34" s="36">
        <f t="shared" ref="G34" si="12">SUM(G30:G33)</f>
        <v>0</v>
      </c>
      <c r="H34" s="36">
        <f>SUM(H30:H33)</f>
        <v>0</v>
      </c>
      <c r="I34" s="34"/>
      <c r="J34" s="72"/>
    </row>
    <row r="35" spans="1:10" ht="21" customHeight="1" x14ac:dyDescent="0.2">
      <c r="A35" s="84">
        <v>7</v>
      </c>
      <c r="B35" s="85" t="s">
        <v>55</v>
      </c>
      <c r="C35" s="59">
        <v>0</v>
      </c>
      <c r="D35" s="60"/>
      <c r="E35" s="59">
        <f t="shared" si="2"/>
        <v>0</v>
      </c>
      <c r="F35" s="35">
        <v>0</v>
      </c>
      <c r="G35" s="35">
        <v>0</v>
      </c>
      <c r="H35" s="35">
        <f t="shared" si="0"/>
        <v>0</v>
      </c>
      <c r="I35" s="2"/>
      <c r="J35" s="75"/>
    </row>
    <row r="36" spans="1:10" ht="21" customHeight="1" x14ac:dyDescent="0.2">
      <c r="A36" s="84"/>
      <c r="B36" s="85"/>
      <c r="C36" s="59"/>
      <c r="D36" s="60"/>
      <c r="E36" s="59"/>
      <c r="F36" s="35">
        <v>0</v>
      </c>
      <c r="G36" s="35">
        <v>0</v>
      </c>
      <c r="H36" s="35">
        <f t="shared" si="0"/>
        <v>0</v>
      </c>
      <c r="I36" s="2"/>
      <c r="J36" s="76"/>
    </row>
    <row r="37" spans="1:10" ht="21" customHeight="1" x14ac:dyDescent="0.2">
      <c r="A37" s="84"/>
      <c r="B37" s="85"/>
      <c r="C37" s="59"/>
      <c r="D37" s="60"/>
      <c r="E37" s="59"/>
      <c r="F37" s="35">
        <v>0</v>
      </c>
      <c r="G37" s="35">
        <v>0</v>
      </c>
      <c r="H37" s="35">
        <f t="shared" si="0"/>
        <v>0</v>
      </c>
      <c r="I37" s="2"/>
      <c r="J37" s="76"/>
    </row>
    <row r="38" spans="1:10" ht="21" customHeight="1" x14ac:dyDescent="0.2">
      <c r="A38" s="84"/>
      <c r="B38" s="85"/>
      <c r="C38" s="59"/>
      <c r="D38" s="60"/>
      <c r="E38" s="59"/>
      <c r="F38" s="35">
        <v>0</v>
      </c>
      <c r="G38" s="35">
        <v>0</v>
      </c>
      <c r="H38" s="35">
        <f t="shared" si="0"/>
        <v>0</v>
      </c>
      <c r="I38" s="2"/>
      <c r="J38" s="76"/>
    </row>
    <row r="39" spans="1:10" s="30" customFormat="1" ht="21" customHeight="1" x14ac:dyDescent="0.2">
      <c r="A39" s="33"/>
      <c r="B39" s="29" t="s">
        <v>60</v>
      </c>
      <c r="C39" s="36">
        <f>SUM(C35)</f>
        <v>0</v>
      </c>
      <c r="D39" s="36">
        <f t="shared" ref="D39:E39" si="13">SUM(D35)</f>
        <v>0</v>
      </c>
      <c r="E39" s="36">
        <f t="shared" si="13"/>
        <v>0</v>
      </c>
      <c r="F39" s="36">
        <f>SUM(F35:F38)</f>
        <v>0</v>
      </c>
      <c r="G39" s="36">
        <f t="shared" ref="G39:H39" si="14">SUM(G35:G38)</f>
        <v>0</v>
      </c>
      <c r="H39" s="36">
        <f t="shared" si="14"/>
        <v>0</v>
      </c>
      <c r="I39" s="34"/>
      <c r="J39" s="77"/>
    </row>
    <row r="40" spans="1:10" ht="21" customHeight="1" x14ac:dyDescent="0.2">
      <c r="A40" s="84">
        <v>8</v>
      </c>
      <c r="B40" s="85" t="s">
        <v>3</v>
      </c>
      <c r="C40" s="59">
        <v>0</v>
      </c>
      <c r="D40" s="60"/>
      <c r="E40" s="59">
        <f t="shared" si="2"/>
        <v>0</v>
      </c>
      <c r="F40" s="35">
        <v>0</v>
      </c>
      <c r="G40" s="35">
        <v>0</v>
      </c>
      <c r="H40" s="35">
        <f t="shared" si="0"/>
        <v>0</v>
      </c>
      <c r="I40" s="2"/>
      <c r="J40" s="70" t="s">
        <v>69</v>
      </c>
    </row>
    <row r="41" spans="1:10" ht="21" customHeight="1" x14ac:dyDescent="0.2">
      <c r="A41" s="84"/>
      <c r="B41" s="85"/>
      <c r="C41" s="59"/>
      <c r="D41" s="60"/>
      <c r="E41" s="59"/>
      <c r="F41" s="35">
        <v>0</v>
      </c>
      <c r="G41" s="35">
        <v>0</v>
      </c>
      <c r="H41" s="35">
        <f t="shared" si="0"/>
        <v>0</v>
      </c>
      <c r="I41" s="2"/>
      <c r="J41" s="71"/>
    </row>
    <row r="42" spans="1:10" s="30" customFormat="1" ht="21" customHeight="1" x14ac:dyDescent="0.2">
      <c r="A42" s="33"/>
      <c r="B42" s="29" t="s">
        <v>56</v>
      </c>
      <c r="C42" s="36">
        <f>SUM(C40)</f>
        <v>0</v>
      </c>
      <c r="D42" s="36">
        <f t="shared" ref="D42:E42" si="15">SUM(D40)</f>
        <v>0</v>
      </c>
      <c r="E42" s="36">
        <f t="shared" si="15"/>
        <v>0</v>
      </c>
      <c r="F42" s="36">
        <f>SUM(F40:F41)</f>
        <v>0</v>
      </c>
      <c r="G42" s="36">
        <f t="shared" ref="G42:H42" si="16">SUM(G40:G41)</f>
        <v>0</v>
      </c>
      <c r="H42" s="36">
        <f t="shared" si="16"/>
        <v>0</v>
      </c>
      <c r="I42" s="34"/>
      <c r="J42" s="72"/>
    </row>
    <row r="43" spans="1:10" ht="21" customHeight="1" x14ac:dyDescent="0.2">
      <c r="A43" s="84">
        <v>9</v>
      </c>
      <c r="B43" s="85" t="s">
        <v>57</v>
      </c>
      <c r="C43" s="59">
        <v>0</v>
      </c>
      <c r="D43" s="60"/>
      <c r="E43" s="59">
        <f t="shared" si="2"/>
        <v>0</v>
      </c>
      <c r="F43" s="35">
        <v>0</v>
      </c>
      <c r="G43" s="35">
        <v>0</v>
      </c>
      <c r="H43" s="35">
        <f t="shared" si="0"/>
        <v>0</v>
      </c>
      <c r="I43" s="2"/>
      <c r="J43" s="67" t="s">
        <v>70</v>
      </c>
    </row>
    <row r="44" spans="1:10" ht="21" customHeight="1" x14ac:dyDescent="0.2">
      <c r="A44" s="84"/>
      <c r="B44" s="85"/>
      <c r="C44" s="59"/>
      <c r="D44" s="60"/>
      <c r="E44" s="59"/>
      <c r="F44" s="35">
        <v>0</v>
      </c>
      <c r="G44" s="35">
        <v>0</v>
      </c>
      <c r="H44" s="35">
        <f t="shared" si="0"/>
        <v>0</v>
      </c>
      <c r="I44" s="2"/>
      <c r="J44" s="68"/>
    </row>
    <row r="45" spans="1:10" ht="21" customHeight="1" x14ac:dyDescent="0.2">
      <c r="A45" s="84"/>
      <c r="B45" s="85"/>
      <c r="C45" s="59"/>
      <c r="D45" s="60"/>
      <c r="E45" s="59"/>
      <c r="F45" s="35">
        <v>0</v>
      </c>
      <c r="G45" s="35">
        <v>0</v>
      </c>
      <c r="H45" s="35">
        <f t="shared" si="0"/>
        <v>0</v>
      </c>
      <c r="I45" s="2"/>
      <c r="J45" s="68"/>
    </row>
    <row r="46" spans="1:10" s="30" customFormat="1" ht="21" customHeight="1" x14ac:dyDescent="0.2">
      <c r="A46" s="33"/>
      <c r="B46" s="29" t="s">
        <v>61</v>
      </c>
      <c r="C46" s="36">
        <f>SUM(C43)</f>
        <v>0</v>
      </c>
      <c r="D46" s="36">
        <f t="shared" ref="D46:E46" si="17">SUM(D43)</f>
        <v>0</v>
      </c>
      <c r="E46" s="36">
        <f t="shared" si="17"/>
        <v>0</v>
      </c>
      <c r="F46" s="36">
        <f>SUM(F43:F45)</f>
        <v>0</v>
      </c>
      <c r="G46" s="36">
        <f t="shared" ref="G46:H46" si="18">SUM(G43:G45)</f>
        <v>0</v>
      </c>
      <c r="H46" s="36">
        <f t="shared" si="18"/>
        <v>0</v>
      </c>
      <c r="I46" s="34"/>
      <c r="J46" s="69"/>
    </row>
    <row r="47" spans="1:10" ht="21" customHeight="1" x14ac:dyDescent="0.2">
      <c r="A47" s="61">
        <v>10</v>
      </c>
      <c r="B47" s="85" t="s">
        <v>5</v>
      </c>
      <c r="C47" s="59">
        <v>0</v>
      </c>
      <c r="D47" s="60"/>
      <c r="E47" s="59">
        <f t="shared" si="2"/>
        <v>0</v>
      </c>
      <c r="F47" s="35">
        <v>0</v>
      </c>
      <c r="G47" s="35">
        <v>0</v>
      </c>
      <c r="H47" s="35">
        <f t="shared" si="0"/>
        <v>0</v>
      </c>
      <c r="I47" s="2"/>
      <c r="J47" s="75"/>
    </row>
    <row r="48" spans="1:10" ht="21" customHeight="1" x14ac:dyDescent="0.2">
      <c r="A48" s="87"/>
      <c r="B48" s="85"/>
      <c r="C48" s="59"/>
      <c r="D48" s="60"/>
      <c r="E48" s="59"/>
      <c r="F48" s="35">
        <v>0</v>
      </c>
      <c r="G48" s="35">
        <v>0</v>
      </c>
      <c r="H48" s="35">
        <f t="shared" ref="H48:H53" si="19">F48+G48</f>
        <v>0</v>
      </c>
      <c r="I48" s="2"/>
      <c r="J48" s="76"/>
    </row>
    <row r="49" spans="1:10" ht="21" customHeight="1" x14ac:dyDescent="0.2">
      <c r="A49" s="87"/>
      <c r="B49" s="85"/>
      <c r="C49" s="59"/>
      <c r="D49" s="60"/>
      <c r="E49" s="59"/>
      <c r="F49" s="35">
        <v>0</v>
      </c>
      <c r="G49" s="35">
        <v>0</v>
      </c>
      <c r="H49" s="35">
        <f t="shared" si="19"/>
        <v>0</v>
      </c>
      <c r="I49" s="2"/>
      <c r="J49" s="76"/>
    </row>
    <row r="50" spans="1:10" ht="21" customHeight="1" x14ac:dyDescent="0.2">
      <c r="A50" s="87"/>
      <c r="B50" s="85"/>
      <c r="C50" s="59"/>
      <c r="D50" s="60"/>
      <c r="E50" s="59"/>
      <c r="F50" s="35">
        <v>0</v>
      </c>
      <c r="G50" s="35">
        <v>0</v>
      </c>
      <c r="H50" s="35">
        <f t="shared" si="19"/>
        <v>0</v>
      </c>
      <c r="I50" s="2"/>
      <c r="J50" s="76"/>
    </row>
    <row r="51" spans="1:10" ht="21" customHeight="1" x14ac:dyDescent="0.2">
      <c r="A51" s="87"/>
      <c r="B51" s="85"/>
      <c r="C51" s="59"/>
      <c r="D51" s="60"/>
      <c r="E51" s="59"/>
      <c r="F51" s="35">
        <v>0</v>
      </c>
      <c r="G51" s="35">
        <v>0</v>
      </c>
      <c r="H51" s="35">
        <f t="shared" si="19"/>
        <v>0</v>
      </c>
      <c r="I51" s="2"/>
      <c r="J51" s="76"/>
    </row>
    <row r="52" spans="1:10" ht="21" customHeight="1" x14ac:dyDescent="0.2">
      <c r="A52" s="87"/>
      <c r="B52" s="85"/>
      <c r="C52" s="59"/>
      <c r="D52" s="60"/>
      <c r="E52" s="59"/>
      <c r="F52" s="35">
        <v>0</v>
      </c>
      <c r="G52" s="35">
        <v>0</v>
      </c>
      <c r="H52" s="35">
        <f t="shared" si="19"/>
        <v>0</v>
      </c>
      <c r="I52" s="2"/>
      <c r="J52" s="76"/>
    </row>
    <row r="53" spans="1:10" ht="21" customHeight="1" x14ac:dyDescent="0.2">
      <c r="A53" s="62"/>
      <c r="B53" s="85"/>
      <c r="C53" s="59"/>
      <c r="D53" s="60"/>
      <c r="E53" s="59"/>
      <c r="F53" s="35">
        <v>0</v>
      </c>
      <c r="G53" s="35">
        <v>0</v>
      </c>
      <c r="H53" s="35">
        <f t="shared" si="19"/>
        <v>0</v>
      </c>
      <c r="I53" s="2"/>
      <c r="J53" s="76"/>
    </row>
    <row r="54" spans="1:10" s="30" customFormat="1" ht="21" customHeight="1" x14ac:dyDescent="0.2">
      <c r="A54" s="33"/>
      <c r="B54" s="29" t="s">
        <v>62</v>
      </c>
      <c r="C54" s="36">
        <f>SUM(C47)</f>
        <v>0</v>
      </c>
      <c r="D54" s="36">
        <f t="shared" ref="D54:E54" si="20">SUM(D47)</f>
        <v>0</v>
      </c>
      <c r="E54" s="36">
        <f t="shared" si="20"/>
        <v>0</v>
      </c>
      <c r="F54" s="36">
        <f>SUM(F47:F53)</f>
        <v>0</v>
      </c>
      <c r="G54" s="36">
        <f t="shared" ref="G54:H54" si="21">SUM(G47:G53)</f>
        <v>0</v>
      </c>
      <c r="H54" s="36">
        <f t="shared" si="21"/>
        <v>0</v>
      </c>
      <c r="I54" s="34"/>
      <c r="J54" s="77"/>
    </row>
    <row r="55" spans="1:10" ht="21" customHeight="1" x14ac:dyDescent="0.2">
      <c r="A55" s="33"/>
      <c r="B55" s="29" t="s">
        <v>63</v>
      </c>
      <c r="C55" s="36">
        <f>SUM(C54,C46,C42,C39,C34,C29,C26,C23,C16,C13)</f>
        <v>9800</v>
      </c>
      <c r="D55" s="36">
        <f t="shared" ref="D55:H55" si="22">SUM(D54,D46,D42,D39,D34,D29,D26,D23,D16,D13)</f>
        <v>0</v>
      </c>
      <c r="E55" s="36">
        <f t="shared" si="22"/>
        <v>9800</v>
      </c>
      <c r="F55" s="36">
        <f t="shared" si="22"/>
        <v>3110.3</v>
      </c>
      <c r="G55" s="36">
        <f t="shared" si="22"/>
        <v>0</v>
      </c>
      <c r="H55" s="36">
        <f t="shared" si="22"/>
        <v>3110.3</v>
      </c>
      <c r="I55" s="34"/>
      <c r="J55" s="38"/>
    </row>
    <row r="59" spans="1:10" ht="21" customHeight="1" x14ac:dyDescent="0.2">
      <c r="A59" s="82" t="s">
        <v>12</v>
      </c>
      <c r="B59" s="83"/>
      <c r="C59" s="80" t="s">
        <v>13</v>
      </c>
      <c r="D59" s="80"/>
      <c r="E59" s="80" t="s">
        <v>17</v>
      </c>
      <c r="F59" s="80"/>
      <c r="G59" s="80" t="s">
        <v>18</v>
      </c>
      <c r="H59" s="80"/>
      <c r="I59" s="31" t="s">
        <v>14</v>
      </c>
    </row>
    <row r="60" spans="1:10" ht="21" customHeight="1" x14ac:dyDescent="0.2">
      <c r="A60" s="86">
        <f>E55</f>
        <v>9800</v>
      </c>
      <c r="B60" s="81"/>
      <c r="C60" s="81">
        <f>H55</f>
        <v>3110.3</v>
      </c>
      <c r="D60" s="81"/>
      <c r="E60" s="81">
        <f>F55</f>
        <v>3110.3</v>
      </c>
      <c r="F60" s="81"/>
      <c r="G60" s="81">
        <f>G55</f>
        <v>0</v>
      </c>
      <c r="H60" s="81"/>
      <c r="I60" s="32">
        <f>A60-C60</f>
        <v>6689.7</v>
      </c>
    </row>
    <row r="62" spans="1:10" ht="21" customHeight="1" x14ac:dyDescent="0.2">
      <c r="A62" s="39" t="s">
        <v>74</v>
      </c>
      <c r="B62" s="40"/>
      <c r="C62" s="41" t="s">
        <v>75</v>
      </c>
      <c r="D62" s="39"/>
      <c r="E62" s="39" t="s">
        <v>76</v>
      </c>
      <c r="F62" s="39"/>
      <c r="G62" s="39" t="s">
        <v>77</v>
      </c>
      <c r="H62" s="39"/>
      <c r="I62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2"/>
    <mergeCell ref="B24:B25"/>
    <mergeCell ref="B30:B33"/>
    <mergeCell ref="B35:B38"/>
    <mergeCell ref="B40:B41"/>
    <mergeCell ref="B27:B28"/>
    <mergeCell ref="A17:A22"/>
    <mergeCell ref="A24:A25"/>
    <mergeCell ref="A30:A33"/>
    <mergeCell ref="A35:A38"/>
    <mergeCell ref="A40:A41"/>
    <mergeCell ref="A27:A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2"/>
    <mergeCell ref="E17:E22"/>
    <mergeCell ref="D17:D22"/>
    <mergeCell ref="D24:D25"/>
    <mergeCell ref="C27:C28"/>
    <mergeCell ref="D27:D28"/>
    <mergeCell ref="E27:E28"/>
    <mergeCell ref="C24:C25"/>
    <mergeCell ref="E24:E25"/>
    <mergeCell ref="J14:J16"/>
    <mergeCell ref="J40:J42"/>
    <mergeCell ref="J4:J5"/>
    <mergeCell ref="H4:I5"/>
    <mergeCell ref="J47:J54"/>
    <mergeCell ref="J17:J23"/>
    <mergeCell ref="J6:J7"/>
    <mergeCell ref="J8:J13"/>
    <mergeCell ref="J24:J26"/>
    <mergeCell ref="J35:J39"/>
    <mergeCell ref="J43:J46"/>
    <mergeCell ref="J27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9"/>
  <sheetViews>
    <sheetView tabSelected="1" zoomScale="158" workbookViewId="0">
      <selection activeCell="E36" sqref="E36:F36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0.164062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 x14ac:dyDescent="0.2">
      <c r="B3" s="88" t="s">
        <v>71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 x14ac:dyDescent="0.2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 x14ac:dyDescent="0.2">
      <c r="B5" s="7"/>
      <c r="C5" s="8"/>
      <c r="D5" s="44" t="s">
        <v>19</v>
      </c>
      <c r="E5" s="44"/>
      <c r="F5" s="122" t="s">
        <v>94</v>
      </c>
      <c r="G5" s="122"/>
      <c r="H5" s="44" t="s">
        <v>20</v>
      </c>
      <c r="I5" s="8"/>
      <c r="J5" s="122" t="s">
        <v>97</v>
      </c>
      <c r="K5" s="123"/>
    </row>
    <row r="6" spans="2:11" ht="20" customHeight="1" x14ac:dyDescent="0.2">
      <c r="B6" s="9"/>
      <c r="C6" s="10"/>
      <c r="D6" s="11" t="s">
        <v>21</v>
      </c>
      <c r="E6" s="11"/>
      <c r="F6" s="124" t="s">
        <v>101</v>
      </c>
      <c r="G6" s="124"/>
      <c r="H6" s="11" t="s">
        <v>85</v>
      </c>
      <c r="I6" s="10"/>
      <c r="J6" s="124" t="s">
        <v>95</v>
      </c>
      <c r="K6" s="125"/>
    </row>
    <row r="7" spans="2:11" ht="20" customHeight="1" x14ac:dyDescent="0.2">
      <c r="B7" s="9"/>
      <c r="C7" s="10"/>
      <c r="D7" s="11" t="s">
        <v>23</v>
      </c>
      <c r="E7" s="11"/>
      <c r="F7" s="124" t="s">
        <v>99</v>
      </c>
      <c r="G7" s="124"/>
      <c r="H7" s="11" t="s">
        <v>24</v>
      </c>
      <c r="I7" s="12"/>
      <c r="J7" s="126">
        <v>43047</v>
      </c>
      <c r="K7" s="125"/>
    </row>
    <row r="8" spans="2:11" ht="20" customHeight="1" x14ac:dyDescent="0.2">
      <c r="B8" s="13"/>
      <c r="C8" s="14"/>
      <c r="D8" s="45"/>
      <c r="E8" s="45"/>
      <c r="F8" s="46"/>
      <c r="G8" s="46"/>
      <c r="H8" s="45" t="s">
        <v>78</v>
      </c>
      <c r="I8" s="47"/>
      <c r="J8" s="127" t="s">
        <v>98</v>
      </c>
      <c r="K8" s="128"/>
    </row>
    <row r="9" spans="2:11" ht="20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 x14ac:dyDescent="0.2">
      <c r="B10" s="130" t="s">
        <v>25</v>
      </c>
      <c r="C10" s="131"/>
      <c r="D10" s="16" t="s">
        <v>26</v>
      </c>
      <c r="E10" s="118" t="s">
        <v>27</v>
      </c>
      <c r="F10" s="120"/>
      <c r="G10" s="17" t="s">
        <v>28</v>
      </c>
      <c r="H10" s="18" t="s">
        <v>29</v>
      </c>
      <c r="I10" s="118" t="s">
        <v>30</v>
      </c>
      <c r="J10" s="120"/>
      <c r="K10" s="17" t="s">
        <v>31</v>
      </c>
    </row>
    <row r="11" spans="2:11" x14ac:dyDescent="0.2">
      <c r="B11" s="106">
        <v>1</v>
      </c>
      <c r="C11" s="107"/>
      <c r="D11" s="108" t="s">
        <v>32</v>
      </c>
      <c r="E11" s="106" t="s">
        <v>33</v>
      </c>
      <c r="F11" s="107"/>
      <c r="G11" s="52">
        <v>0</v>
      </c>
      <c r="H11" s="52">
        <v>0</v>
      </c>
      <c r="I11" s="98">
        <v>0</v>
      </c>
      <c r="J11" s="99"/>
      <c r="K11" s="20" t="s">
        <v>96</v>
      </c>
    </row>
    <row r="12" spans="2:11" ht="36" customHeight="1" x14ac:dyDescent="0.2">
      <c r="B12" s="94">
        <v>2</v>
      </c>
      <c r="C12" s="95"/>
      <c r="D12" s="109"/>
      <c r="E12" s="94" t="s">
        <v>34</v>
      </c>
      <c r="F12" s="95"/>
      <c r="G12" s="100">
        <v>166</v>
      </c>
      <c r="H12" s="100">
        <v>166</v>
      </c>
      <c r="I12" s="102">
        <v>0</v>
      </c>
      <c r="J12" s="103"/>
      <c r="K12" s="92" t="s">
        <v>100</v>
      </c>
    </row>
    <row r="13" spans="2:11" ht="19" hidden="1" customHeight="1" x14ac:dyDescent="0.2">
      <c r="B13" s="96"/>
      <c r="C13" s="97"/>
      <c r="D13" s="109"/>
      <c r="E13" s="94"/>
      <c r="F13" s="95"/>
      <c r="G13" s="101"/>
      <c r="H13" s="101"/>
      <c r="I13" s="104"/>
      <c r="J13" s="105"/>
      <c r="K13" s="93"/>
    </row>
    <row r="14" spans="2:11" ht="20" customHeight="1" x14ac:dyDescent="0.2">
      <c r="B14" s="106">
        <v>3</v>
      </c>
      <c r="C14" s="107"/>
      <c r="D14" s="109"/>
      <c r="E14" s="106" t="s">
        <v>35</v>
      </c>
      <c r="F14" s="107"/>
      <c r="G14" s="52">
        <v>0</v>
      </c>
      <c r="H14" s="52">
        <v>0</v>
      </c>
      <c r="I14" s="98">
        <v>0</v>
      </c>
      <c r="J14" s="99"/>
      <c r="K14" s="20" t="s">
        <v>96</v>
      </c>
    </row>
    <row r="15" spans="2:11" ht="20" customHeight="1" x14ac:dyDescent="0.2">
      <c r="B15" s="106">
        <v>4</v>
      </c>
      <c r="C15" s="107"/>
      <c r="D15" s="110"/>
      <c r="E15" s="106" t="s">
        <v>36</v>
      </c>
      <c r="F15" s="107"/>
      <c r="G15" s="52">
        <v>40</v>
      </c>
      <c r="H15" s="52">
        <v>40</v>
      </c>
      <c r="I15" s="98">
        <v>0</v>
      </c>
      <c r="J15" s="99"/>
      <c r="K15" s="20" t="s">
        <v>96</v>
      </c>
    </row>
    <row r="16" spans="2:11" ht="20" customHeight="1" x14ac:dyDescent="0.2">
      <c r="B16" s="106">
        <v>5</v>
      </c>
      <c r="C16" s="107"/>
      <c r="D16" s="108" t="s">
        <v>37</v>
      </c>
      <c r="E16" s="106"/>
      <c r="F16" s="107"/>
      <c r="G16" s="19">
        <v>0</v>
      </c>
      <c r="H16" s="19"/>
      <c r="I16" s="98"/>
      <c r="J16" s="99"/>
      <c r="K16" s="20"/>
    </row>
    <row r="17" spans="1:11" ht="20" customHeight="1" x14ac:dyDescent="0.2">
      <c r="B17" s="106">
        <v>6</v>
      </c>
      <c r="C17" s="107"/>
      <c r="D17" s="109"/>
      <c r="E17" s="117"/>
      <c r="F17" s="117"/>
      <c r="G17" s="19">
        <v>0</v>
      </c>
      <c r="H17" s="19"/>
      <c r="I17" s="98"/>
      <c r="J17" s="99"/>
      <c r="K17" s="20"/>
    </row>
    <row r="18" spans="1:11" ht="20" customHeight="1" x14ac:dyDescent="0.2">
      <c r="B18" s="106">
        <v>7</v>
      </c>
      <c r="C18" s="107"/>
      <c r="D18" s="110"/>
      <c r="E18" s="117"/>
      <c r="F18" s="117"/>
      <c r="G18" s="19">
        <v>0</v>
      </c>
      <c r="H18" s="19"/>
      <c r="I18" s="98"/>
      <c r="J18" s="99"/>
      <c r="K18" s="20"/>
    </row>
    <row r="19" spans="1:11" ht="20" customHeight="1" x14ac:dyDescent="0.2">
      <c r="B19" s="118" t="s">
        <v>38</v>
      </c>
      <c r="C19" s="119"/>
      <c r="D19" s="119"/>
      <c r="E19" s="119"/>
      <c r="F19" s="120"/>
      <c r="G19" s="21">
        <f>SUM(G11:G18)</f>
        <v>206</v>
      </c>
      <c r="H19" s="21">
        <f>SUM(H11:H18)</f>
        <v>206</v>
      </c>
      <c r="I19" s="115">
        <f>SUM(I11:J18)</f>
        <v>0</v>
      </c>
      <c r="J19" s="116"/>
      <c r="K19" s="22"/>
    </row>
    <row r="20" spans="1:11" ht="20" customHeight="1" x14ac:dyDescent="0.2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" customHeight="1" x14ac:dyDescent="0.2">
      <c r="B21" s="118" t="s">
        <v>29</v>
      </c>
      <c r="C21" s="119"/>
      <c r="D21" s="119"/>
      <c r="E21" s="119"/>
      <c r="F21" s="120"/>
      <c r="G21" s="121" t="s">
        <v>39</v>
      </c>
      <c r="H21" s="121"/>
      <c r="I21" s="121"/>
      <c r="J21" s="121"/>
      <c r="K21" s="17" t="s">
        <v>40</v>
      </c>
    </row>
    <row r="22" spans="1:11" ht="20" customHeight="1" x14ac:dyDescent="0.2">
      <c r="B22" s="112">
        <f>H19</f>
        <v>206</v>
      </c>
      <c r="C22" s="113"/>
      <c r="D22" s="113"/>
      <c r="E22" s="113"/>
      <c r="F22" s="114"/>
      <c r="G22" s="111">
        <f>I19</f>
        <v>0</v>
      </c>
      <c r="H22" s="111"/>
      <c r="I22" s="111"/>
      <c r="J22" s="111"/>
      <c r="K22" s="24">
        <f>SUM(B22:J22)</f>
        <v>206</v>
      </c>
    </row>
    <row r="23" spans="1:11" ht="20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" customHeight="1" x14ac:dyDescent="0.2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5" spans="1:11" ht="20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7" spans="1:11" ht="18" x14ac:dyDescent="0.2">
      <c r="A27" s="88" t="s">
        <v>79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 x14ac:dyDescent="0.2">
      <c r="B29" s="7"/>
      <c r="C29" s="8"/>
      <c r="D29" s="44" t="s">
        <v>19</v>
      </c>
      <c r="E29" s="44"/>
      <c r="F29" s="122" t="str">
        <f>F5</f>
        <v>林瑜洁</v>
      </c>
      <c r="G29" s="122"/>
      <c r="H29" s="44" t="s">
        <v>20</v>
      </c>
      <c r="I29" s="8"/>
      <c r="J29" s="122" t="s">
        <v>97</v>
      </c>
      <c r="K29" s="123"/>
    </row>
    <row r="30" spans="1:11" ht="20" customHeight="1" x14ac:dyDescent="0.2">
      <c r="B30" s="9"/>
      <c r="C30" s="10"/>
      <c r="D30" s="11" t="s">
        <v>21</v>
      </c>
      <c r="E30" s="11"/>
      <c r="F30" s="124" t="str">
        <f>F6</f>
        <v>北京</v>
      </c>
      <c r="G30" s="124"/>
      <c r="H30" s="11" t="s">
        <v>22</v>
      </c>
      <c r="I30" s="10"/>
      <c r="J30" s="124" t="str">
        <f>J6</f>
        <v>业务7部</v>
      </c>
      <c r="K30" s="125"/>
    </row>
    <row r="31" spans="1:11" ht="20" customHeight="1" x14ac:dyDescent="0.2">
      <c r="B31" s="9"/>
      <c r="C31" s="10"/>
      <c r="D31" s="11" t="s">
        <v>23</v>
      </c>
      <c r="E31" s="11"/>
      <c r="F31" s="124" t="str">
        <f>F7</f>
        <v>10.31-11.6</v>
      </c>
      <c r="G31" s="124"/>
      <c r="H31" s="11" t="s">
        <v>24</v>
      </c>
      <c r="I31" s="12"/>
      <c r="J31" s="126">
        <f>J7</f>
        <v>43047</v>
      </c>
      <c r="K31" s="125"/>
    </row>
    <row r="32" spans="1:11" ht="20" customHeight="1" x14ac:dyDescent="0.2">
      <c r="B32" s="13"/>
      <c r="C32" s="14"/>
      <c r="D32" s="45"/>
      <c r="E32" s="45"/>
      <c r="F32" s="46"/>
      <c r="G32" s="46"/>
      <c r="H32" s="45" t="s">
        <v>78</v>
      </c>
      <c r="I32" s="47"/>
      <c r="J32" s="127" t="str">
        <f>J8</f>
        <v>HMOA-171104-STY600</v>
      </c>
      <c r="K32" s="128"/>
    </row>
    <row r="33" spans="2:11" ht="20" customHeight="1" x14ac:dyDescent="0.2"/>
    <row r="34" spans="2:11" ht="20" customHeight="1" x14ac:dyDescent="0.2">
      <c r="B34" s="106"/>
      <c r="C34" s="107"/>
      <c r="D34" s="42" t="s">
        <v>83</v>
      </c>
      <c r="E34" s="117" t="s">
        <v>84</v>
      </c>
      <c r="F34" s="117"/>
      <c r="G34" s="19" t="s">
        <v>82</v>
      </c>
      <c r="H34" s="19" t="s">
        <v>81</v>
      </c>
      <c r="I34" s="129" t="s">
        <v>63</v>
      </c>
      <c r="J34" s="129"/>
      <c r="K34" s="43" t="s">
        <v>80</v>
      </c>
    </row>
    <row r="35" spans="2:11" ht="20" customHeight="1" x14ac:dyDescent="0.2">
      <c r="B35" s="94">
        <v>1</v>
      </c>
      <c r="C35" s="95"/>
      <c r="D35" s="51" t="s">
        <v>101</v>
      </c>
      <c r="E35" s="55"/>
      <c r="F35" s="50" t="s">
        <v>99</v>
      </c>
      <c r="G35" s="57">
        <v>100</v>
      </c>
      <c r="H35" s="57">
        <v>9</v>
      </c>
      <c r="I35" s="53">
        <f>G35*H35</f>
        <v>900</v>
      </c>
      <c r="J35" s="54">
        <v>900</v>
      </c>
      <c r="K35" s="49"/>
    </row>
    <row r="36" spans="2:11" ht="20" customHeight="1" x14ac:dyDescent="0.2">
      <c r="B36" s="94">
        <v>2</v>
      </c>
      <c r="C36" s="95"/>
      <c r="D36" s="51"/>
      <c r="E36" s="106"/>
      <c r="F36" s="107"/>
      <c r="G36" s="52"/>
      <c r="H36" s="52"/>
      <c r="I36" s="98"/>
      <c r="J36" s="99"/>
      <c r="K36" s="56"/>
    </row>
    <row r="37" spans="2:11" ht="20" customHeight="1" x14ac:dyDescent="0.2">
      <c r="B37" s="94">
        <v>3</v>
      </c>
      <c r="C37" s="95"/>
      <c r="D37" s="58"/>
      <c r="E37" s="106"/>
      <c r="F37" s="107"/>
      <c r="G37" s="52"/>
      <c r="H37" s="52"/>
      <c r="I37" s="98">
        <v>0</v>
      </c>
      <c r="J37" s="99"/>
      <c r="K37" s="49"/>
    </row>
    <row r="38" spans="2:11" ht="20" customHeight="1" x14ac:dyDescent="0.2">
      <c r="B38" s="118" t="s">
        <v>38</v>
      </c>
      <c r="C38" s="119"/>
      <c r="D38" s="119"/>
      <c r="E38" s="119"/>
      <c r="F38" s="120"/>
      <c r="G38" s="21"/>
      <c r="H38" s="21"/>
      <c r="I38" s="115">
        <v>900</v>
      </c>
      <c r="J38" s="116"/>
      <c r="K38" s="22"/>
    </row>
    <row r="39" spans="2:11" ht="20" customHeight="1" x14ac:dyDescent="0.2">
      <c r="B39" s="15" t="s">
        <v>41</v>
      </c>
      <c r="C39" s="15"/>
      <c r="D39" s="15"/>
      <c r="E39" s="15"/>
      <c r="F39" s="15" t="s">
        <v>42</v>
      </c>
      <c r="G39" s="15" t="s">
        <v>43</v>
      </c>
      <c r="H39" s="15"/>
      <c r="I39" s="15"/>
      <c r="J39" s="15" t="s">
        <v>44</v>
      </c>
      <c r="K39" s="15"/>
    </row>
  </sheetData>
  <mergeCells count="64">
    <mergeCell ref="B10:C10"/>
    <mergeCell ref="B11:C11"/>
    <mergeCell ref="B14:C14"/>
    <mergeCell ref="B15:C15"/>
    <mergeCell ref="E11:F11"/>
    <mergeCell ref="E17:F17"/>
    <mergeCell ref="I17:J17"/>
    <mergeCell ref="E12:F12"/>
    <mergeCell ref="E13:F13"/>
    <mergeCell ref="B38:F38"/>
    <mergeCell ref="I38:J38"/>
    <mergeCell ref="F29:G29"/>
    <mergeCell ref="J29:K29"/>
    <mergeCell ref="F30:G30"/>
    <mergeCell ref="J30:K30"/>
    <mergeCell ref="F31:G31"/>
    <mergeCell ref="J31:K31"/>
    <mergeCell ref="B34:C34"/>
    <mergeCell ref="E34:F34"/>
    <mergeCell ref="I34:J34"/>
    <mergeCell ref="J32:K32"/>
    <mergeCell ref="B3:K3"/>
    <mergeCell ref="B17:C17"/>
    <mergeCell ref="J5:K5"/>
    <mergeCell ref="J6:K6"/>
    <mergeCell ref="J7:K7"/>
    <mergeCell ref="F5:G5"/>
    <mergeCell ref="F6:G6"/>
    <mergeCell ref="F7:G7"/>
    <mergeCell ref="D16:D18"/>
    <mergeCell ref="I15:J15"/>
    <mergeCell ref="I10:J10"/>
    <mergeCell ref="I11:J11"/>
    <mergeCell ref="E14:F14"/>
    <mergeCell ref="J8:K8"/>
    <mergeCell ref="E15:F15"/>
    <mergeCell ref="E10:F10"/>
    <mergeCell ref="I16:J16"/>
    <mergeCell ref="E16:F16"/>
    <mergeCell ref="E37:F37"/>
    <mergeCell ref="I37:J37"/>
    <mergeCell ref="E36:F36"/>
    <mergeCell ref="I36:J36"/>
    <mergeCell ref="G22:J22"/>
    <mergeCell ref="B22:F22"/>
    <mergeCell ref="I18:J18"/>
    <mergeCell ref="I19:J19"/>
    <mergeCell ref="E18:F18"/>
    <mergeCell ref="B18:C18"/>
    <mergeCell ref="B19:F19"/>
    <mergeCell ref="B21:F21"/>
    <mergeCell ref="G21:J21"/>
    <mergeCell ref="A27:K27"/>
    <mergeCell ref="B37:C37"/>
    <mergeCell ref="B36:C36"/>
    <mergeCell ref="B35:C35"/>
    <mergeCell ref="B16:C16"/>
    <mergeCell ref="D11:D15"/>
    <mergeCell ref="K12:K13"/>
    <mergeCell ref="B12:C13"/>
    <mergeCell ref="I14:J14"/>
    <mergeCell ref="G12:G13"/>
    <mergeCell ref="H12:H13"/>
    <mergeCell ref="I12:J13"/>
  </mergeCells>
  <phoneticPr fontId="1" type="noConversion"/>
  <pageMargins left="0.7" right="0.7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2017-09-25T07:56:36Z</cp:lastPrinted>
  <dcterms:created xsi:type="dcterms:W3CDTF">2014-04-15T08:52:03Z</dcterms:created>
  <dcterms:modified xsi:type="dcterms:W3CDTF">2017-11-07T07:01:27Z</dcterms:modified>
</cp:coreProperties>
</file>