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8_{4852AC91-C12B-4189-88F7-B5D96508F61D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Sheet1" sheetId="1" r:id="rId1"/>
  </sheets>
  <definedNames>
    <definedName name="_xlnm.Print_Area" localSheetId="0">Sheet1!$A$1:$K$115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3" i="1" l="1"/>
  <c r="J26" i="1"/>
  <c r="J27" i="1"/>
  <c r="J28" i="1"/>
  <c r="J29" i="1"/>
  <c r="J30" i="1"/>
  <c r="J31" i="1"/>
  <c r="J32" i="1"/>
  <c r="J34" i="1"/>
  <c r="J25" i="1"/>
  <c r="J23" i="1"/>
  <c r="J24" i="1"/>
  <c r="J21" i="1"/>
  <c r="J22" i="1"/>
  <c r="J20" i="1"/>
  <c r="J5" i="1"/>
  <c r="J6" i="1"/>
  <c r="J7" i="1"/>
  <c r="J8" i="1"/>
  <c r="J9" i="1"/>
  <c r="J10" i="1"/>
  <c r="J11" i="1"/>
  <c r="J12" i="1"/>
  <c r="J13" i="1"/>
  <c r="J4" i="1"/>
  <c r="J15" i="1"/>
  <c r="J16" i="1"/>
  <c r="J17" i="1"/>
  <c r="J18" i="1"/>
  <c r="J19" i="1"/>
  <c r="J14" i="1"/>
  <c r="J36" i="1"/>
  <c r="J37" i="1"/>
  <c r="J38" i="1"/>
  <c r="J39" i="1"/>
  <c r="J40" i="1"/>
  <c r="J41" i="1"/>
  <c r="J42" i="1"/>
  <c r="J35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43" i="1"/>
  <c r="J62" i="1"/>
  <c r="J63" i="1"/>
  <c r="J64" i="1"/>
  <c r="J65" i="1"/>
  <c r="J66" i="1"/>
  <c r="J67" i="1"/>
  <c r="J68" i="1"/>
  <c r="J69" i="1"/>
  <c r="J70" i="1"/>
  <c r="J71" i="1"/>
  <c r="J72" i="1"/>
  <c r="J73" i="1"/>
  <c r="J75" i="1"/>
  <c r="J76" i="1"/>
  <c r="J77" i="1"/>
  <c r="J78" i="1"/>
  <c r="J79" i="1"/>
  <c r="J80" i="1"/>
  <c r="J81" i="1"/>
  <c r="J82" i="1"/>
  <c r="J83" i="1"/>
  <c r="J84" i="1"/>
  <c r="J85" i="1"/>
  <c r="J61" i="1"/>
  <c r="J87" i="1"/>
  <c r="J88" i="1"/>
  <c r="J89" i="1"/>
  <c r="J90" i="1"/>
  <c r="J91" i="1"/>
  <c r="J86" i="1"/>
  <c r="J93" i="1"/>
  <c r="J94" i="1"/>
  <c r="J95" i="1"/>
  <c r="J96" i="1"/>
  <c r="J97" i="1"/>
  <c r="J92" i="1"/>
  <c r="J99" i="1"/>
  <c r="J101" i="1"/>
  <c r="J98" i="1"/>
  <c r="J102" i="1"/>
  <c r="J103" i="1"/>
  <c r="J104" i="1"/>
</calcChain>
</file>

<file path=xl/sharedStrings.xml><?xml version="1.0" encoding="utf-8"?>
<sst xmlns="http://schemas.openxmlformats.org/spreadsheetml/2006/main" count="408" uniqueCount="234">
  <si>
    <t>询价单</t>
  </si>
  <si>
    <t>投标公司名称：康辉集团北京国际会议展览有限公司</t>
  </si>
  <si>
    <r>
      <rPr>
        <b/>
        <sz val="11"/>
        <rFont val="微软雅黑"/>
        <family val="2"/>
        <charset val="134"/>
      </rPr>
      <t>出行人数：</t>
    </r>
    <r>
      <rPr>
        <b/>
        <sz val="11"/>
        <color rgb="FFFF0000"/>
        <rFont val="微软雅黑"/>
        <family val="2"/>
        <charset val="134"/>
      </rPr>
      <t>160</t>
    </r>
    <r>
      <rPr>
        <b/>
        <sz val="11"/>
        <rFont val="微软雅黑"/>
        <family val="2"/>
        <charset val="134"/>
      </rPr>
      <t>人（预计）</t>
    </r>
  </si>
  <si>
    <t>序号</t>
  </si>
  <si>
    <t>描述</t>
  </si>
  <si>
    <t>含税单价</t>
  </si>
  <si>
    <t>数量1</t>
  </si>
  <si>
    <t>单位</t>
  </si>
  <si>
    <t>数量2</t>
  </si>
  <si>
    <r>
      <rPr>
        <sz val="10"/>
        <rFont val="微软雅黑"/>
        <family val="2"/>
        <charset val="134"/>
      </rPr>
      <t>备注</t>
    </r>
    <r>
      <rPr>
        <b/>
        <sz val="10"/>
        <color rgb="FFFF0000"/>
        <rFont val="微软雅黑"/>
        <family val="2"/>
        <charset val="134"/>
      </rPr>
      <t>（红色字体为文字说明，填写时可删除）</t>
    </r>
  </si>
  <si>
    <r>
      <rPr>
        <sz val="10"/>
        <rFont val="微软雅黑"/>
        <family val="2"/>
        <charset val="134"/>
      </rPr>
      <t>Category A   机票</t>
    </r>
    <r>
      <rPr>
        <b/>
        <sz val="10"/>
        <color rgb="FFFF0000"/>
        <rFont val="微软雅黑"/>
        <family val="2"/>
        <charset val="134"/>
      </rPr>
      <t>（机票报经济舱价位）各地人数为预估人数；请标明航班及车次的起落时间，建议时间要求请看需求文件；</t>
    </r>
  </si>
  <si>
    <t>各地出发人数为预估，请以实际人数为准</t>
  </si>
  <si>
    <t>机票</t>
  </si>
  <si>
    <t>北京-三亚</t>
  </si>
  <si>
    <t>人</t>
  </si>
  <si>
    <t>次</t>
  </si>
  <si>
    <t>三亚-北京</t>
  </si>
  <si>
    <t>济南-三亚</t>
  </si>
  <si>
    <t>三亚-济南</t>
  </si>
  <si>
    <t>西安-三亚</t>
  </si>
  <si>
    <t>三亚-西安</t>
  </si>
  <si>
    <r>
      <rPr>
        <sz val="10"/>
        <rFont val="微软雅黑"/>
        <family val="2"/>
        <charset val="134"/>
      </rPr>
      <t>Category B   接送机及市内交通</t>
    </r>
    <r>
      <rPr>
        <b/>
        <sz val="10"/>
        <color rgb="FFFF0000"/>
        <rFont val="微软雅黑"/>
        <family val="2"/>
        <charset val="134"/>
      </rPr>
      <t>（建议要求请看需求文件，请结合提供方案填写相关信息及数量）</t>
    </r>
  </si>
  <si>
    <t>接送机（含司机）</t>
  </si>
  <si>
    <t>49座大客</t>
  </si>
  <si>
    <t>全天包天，长 11625*宽 2550*高 3690（五年内大巴车）</t>
  </si>
  <si>
    <t>辆</t>
  </si>
  <si>
    <t>天</t>
  </si>
  <si>
    <t>奔驰商务车</t>
  </si>
  <si>
    <t>包天奔驰新款奔驰威霆（9座商务车）</t>
  </si>
  <si>
    <t>旅游期间（含司机）</t>
  </si>
  <si>
    <r>
      <rPr>
        <sz val="10"/>
        <rFont val="微软雅黑"/>
        <family val="2"/>
        <charset val="134"/>
      </rPr>
      <t xml:space="preserve">Category C  酒店  </t>
    </r>
    <r>
      <rPr>
        <b/>
        <sz val="10"/>
        <color rgb="FFFF0000"/>
        <rFont val="微软雅黑"/>
        <family val="2"/>
        <charset val="134"/>
      </rPr>
      <t>（建议要求请看需求文件，请结合提供方案填写相关信息及数量，若涉及多个地址及酒店，可自行加行说明）</t>
    </r>
  </si>
  <si>
    <t>酒店一</t>
  </si>
  <si>
    <t>间</t>
  </si>
  <si>
    <t>晚</t>
  </si>
  <si>
    <t>含单早</t>
  </si>
  <si>
    <t>含双早</t>
  </si>
  <si>
    <t>酒店二</t>
  </si>
  <si>
    <r>
      <rPr>
        <sz val="10"/>
        <rFont val="微软雅黑"/>
        <family val="2"/>
        <charset val="134"/>
      </rPr>
      <t>Category D  餐</t>
    </r>
    <r>
      <rPr>
        <b/>
        <sz val="10"/>
        <color rgb="FFFF0000"/>
        <rFont val="微软雅黑"/>
        <family val="2"/>
        <charset val="134"/>
      </rPr>
      <t>（建议要求请看需求文件）</t>
    </r>
  </si>
  <si>
    <t>餐</t>
  </si>
  <si>
    <t>D1晚餐</t>
  </si>
  <si>
    <t>请说明地点及餐饮范围如在酒店、火锅</t>
  </si>
  <si>
    <t>D2午餐</t>
  </si>
  <si>
    <t>南山缘起楼斋菜</t>
  </si>
  <si>
    <t>D2晚宴</t>
  </si>
  <si>
    <t>D3午餐</t>
  </si>
  <si>
    <t>槟榔谷波隆人家餐厅（碗碗簸箕餐）</t>
  </si>
  <si>
    <t>黎家特色碗碗簸箕餐，以长桌形势用餐</t>
  </si>
  <si>
    <t>万宁用餐</t>
  </si>
  <si>
    <t>D4午餐</t>
  </si>
  <si>
    <t>岛上圆桌</t>
  </si>
  <si>
    <t>D5午餐</t>
  </si>
  <si>
    <t>酒店外用餐</t>
  </si>
  <si>
    <t>D5晚宴</t>
  </si>
  <si>
    <t>已送机，不涉及晚餐</t>
  </si>
  <si>
    <r>
      <rPr>
        <sz val="10"/>
        <rFont val="微软雅黑"/>
        <family val="2"/>
        <charset val="134"/>
      </rPr>
      <t>Category F  旅游、拓展、团建</t>
    </r>
    <r>
      <rPr>
        <b/>
        <sz val="10"/>
        <color rgb="FFFF0000"/>
        <rFont val="微软雅黑"/>
        <family val="2"/>
        <charset val="134"/>
      </rPr>
      <t>（建议要求请看需求文件，请结合提供行程方案，若涉及多个景点门票，可自行加行说明）</t>
    </r>
  </si>
  <si>
    <t>玩</t>
  </si>
  <si>
    <t>海南南山文化旅游度假区</t>
  </si>
  <si>
    <t>门票</t>
  </si>
  <si>
    <t>海南大小洞天旅游区</t>
  </si>
  <si>
    <t>槟榔谷</t>
  </si>
  <si>
    <t>项目体验+门票</t>
  </si>
  <si>
    <t>日月湾冲浪（A动线）</t>
  </si>
  <si>
    <t>日月湾一日初学者体验冲浪</t>
  </si>
  <si>
    <t>陵水分界洲岛一日游</t>
  </si>
  <si>
    <t>导游</t>
  </si>
  <si>
    <t>四位导游 ，三天，每辆车一个导游</t>
  </si>
  <si>
    <t>3号-5号</t>
  </si>
  <si>
    <t>领队</t>
  </si>
  <si>
    <t>全程两位领队，三天</t>
  </si>
  <si>
    <t>包含机票住宿劳务餐饮等</t>
  </si>
  <si>
    <r>
      <rPr>
        <sz val="10"/>
        <rFont val="微软雅黑"/>
        <family val="2"/>
        <charset val="134"/>
      </rPr>
      <t>Category G   会议 物料设计</t>
    </r>
    <r>
      <rPr>
        <b/>
        <sz val="10"/>
        <color rgb="FFFF0000"/>
        <rFont val="微软雅黑"/>
        <family val="2"/>
        <charset val="134"/>
      </rPr>
      <t>（建议要求请看需求文件，请结合提供活动策划及搭建方案，除下述内容还有补充，可自行加行说明）</t>
    </r>
  </si>
  <si>
    <t>设计（打包价）</t>
  </si>
  <si>
    <t>主视觉及延展设计</t>
  </si>
  <si>
    <t>主海报-平面创意海报</t>
  </si>
  <si>
    <t>套</t>
  </si>
  <si>
    <t>张</t>
  </si>
  <si>
    <t>会场内外展架及水牌</t>
  </si>
  <si>
    <t>H5邀请函</t>
  </si>
  <si>
    <t>份</t>
  </si>
  <si>
    <t>纸质邀请函&amp;信封（需打样）</t>
  </si>
  <si>
    <t>增加拍照镂空板（需打样）</t>
  </si>
  <si>
    <t>个</t>
  </si>
  <si>
    <t>拍照手持板（需打样）</t>
  </si>
  <si>
    <t>晚宴倒计时视频</t>
  </si>
  <si>
    <t>倒计时朋友圈素材</t>
  </si>
  <si>
    <t>横幅</t>
  </si>
  <si>
    <t>旗帜</t>
  </si>
  <si>
    <t>主题帆布袋（需打样）</t>
  </si>
  <si>
    <t>主题帽子（需打样）</t>
  </si>
  <si>
    <t>主题徽章（2个）（需打样）</t>
  </si>
  <si>
    <t>晚宴签名板</t>
  </si>
  <si>
    <t>落地牌</t>
  </si>
  <si>
    <t>出行手册设计</t>
  </si>
  <si>
    <t>旅游期间各阶段的手册</t>
  </si>
  <si>
    <t>其它</t>
  </si>
  <si>
    <t>奖杯打样</t>
  </si>
  <si>
    <r>
      <rPr>
        <sz val="10"/>
        <rFont val="微软雅黑"/>
        <family val="2"/>
        <charset val="134"/>
      </rPr>
      <t>Category H    物料制作</t>
    </r>
    <r>
      <rPr>
        <b/>
        <sz val="10"/>
        <color rgb="FFFF0000"/>
        <rFont val="微软雅黑"/>
        <family val="2"/>
        <charset val="134"/>
      </rPr>
      <t>（建议要求请看需求文件，请结合提供活动策划及搭建方案，除下述内容还有补充，可自行加行说明）</t>
    </r>
  </si>
  <si>
    <t>制作</t>
  </si>
  <si>
    <t>签到背景板（暂按3米桁架写真喷绘计算</t>
  </si>
  <si>
    <t>桁架写真喷绘</t>
  </si>
  <si>
    <t>平米</t>
  </si>
  <si>
    <t>三角桌签（铜版纸）彩打人名</t>
  </si>
  <si>
    <t>A4台卡</t>
  </si>
  <si>
    <t>获奖X展架（展示获奖人）</t>
  </si>
  <si>
    <t>1.2*2m获奖X展架</t>
  </si>
  <si>
    <t>横幅（7M蓝底白字）</t>
  </si>
  <si>
    <t>7M蓝底白字</t>
  </si>
  <si>
    <t>条</t>
  </si>
  <si>
    <t>内场水牌</t>
  </si>
  <si>
    <t>300*400mm，KT板，写真喷绘（哑光）；进场指引、座位图（易拉宝）</t>
  </si>
  <si>
    <t>出行手册</t>
  </si>
  <si>
    <t>四色印刷（含行程指引、出行须知、等内容）</t>
  </si>
  <si>
    <t>本</t>
  </si>
  <si>
    <t>合影手牌</t>
  </si>
  <si>
    <t>等比例异形模切，四色喷绘（哑光）</t>
  </si>
  <si>
    <t>话筒</t>
  </si>
  <si>
    <t>开场节目</t>
  </si>
  <si>
    <t>开场舞旗鼓鸿运</t>
  </si>
  <si>
    <t>暖场节目</t>
  </si>
  <si>
    <t>海南特色乐队演奏</t>
  </si>
  <si>
    <t>分三趴，每趴3首</t>
  </si>
  <si>
    <t>主持人礼服&amp;化妆&amp;手卡</t>
  </si>
  <si>
    <t>领导化妆</t>
  </si>
  <si>
    <t>插电板</t>
  </si>
  <si>
    <t>签名笔</t>
  </si>
  <si>
    <t>水晶奖杯</t>
  </si>
  <si>
    <t>邀请函+信封</t>
  </si>
  <si>
    <t>请说明具体材质、尺寸等内容</t>
  </si>
  <si>
    <t>主题帆布袋</t>
  </si>
  <si>
    <t>定制帆布袋</t>
  </si>
  <si>
    <t>主题帽子</t>
  </si>
  <si>
    <t>定制帽子</t>
  </si>
  <si>
    <t>主题徽章（2个）</t>
  </si>
  <si>
    <t>定制徽章</t>
  </si>
  <si>
    <t>分桌水牌（需打样）</t>
  </si>
  <si>
    <t>桌号、菜单</t>
  </si>
  <si>
    <t>其他</t>
  </si>
  <si>
    <t>刀旗</t>
  </si>
  <si>
    <r>
      <rPr>
        <sz val="10"/>
        <rFont val="微软雅黑"/>
        <family val="2"/>
        <charset val="134"/>
      </rPr>
      <t>Category I    活动搭建&amp;晚宴舞台相关</t>
    </r>
    <r>
      <rPr>
        <b/>
        <sz val="10"/>
        <color rgb="FFFF0000"/>
        <rFont val="微软雅黑"/>
        <family val="2"/>
        <charset val="134"/>
      </rPr>
      <t>（建议要求请看需求文件，结合投标方提供搭建方案提供）</t>
    </r>
  </si>
  <si>
    <t>基于方案选择场地及投标方要求进行搭建</t>
  </si>
  <si>
    <t>项目</t>
  </si>
  <si>
    <r>
      <rPr>
        <sz val="10"/>
        <rFont val="微软雅黑"/>
        <family val="2"/>
        <charset val="134"/>
      </rPr>
      <t>Category J   摄像摄影</t>
    </r>
    <r>
      <rPr>
        <b/>
        <sz val="10"/>
        <color rgb="FFFF0000"/>
        <rFont val="微软雅黑"/>
        <family val="2"/>
        <charset val="134"/>
      </rPr>
      <t>（建议要求请看需求文件，结合投标方安排，提供对应的服务）</t>
    </r>
  </si>
  <si>
    <t>摄像摄影（打包价）</t>
  </si>
  <si>
    <t>拍照</t>
  </si>
  <si>
    <t>整个活动期间全程拍照，照片实时上传；</t>
  </si>
  <si>
    <t>活动摄像</t>
  </si>
  <si>
    <t>4小时晚宴摄像</t>
  </si>
  <si>
    <t>快闪</t>
  </si>
  <si>
    <t>每日快闪视频30S</t>
  </si>
  <si>
    <t>2号-5号游机机位</t>
  </si>
  <si>
    <t>后期</t>
  </si>
  <si>
    <t>活动总结宣传片2分钟，含脚本，后期，剪辑，配音，特效等；</t>
  </si>
  <si>
    <t>差旅费</t>
  </si>
  <si>
    <t>Category K    其他费用（按照招标方需求要求，上述模块</t>
  </si>
  <si>
    <t>保险</t>
  </si>
  <si>
    <t>涵盖旅游所需的保险内容包括不限于车辆、出行意外险等等；</t>
  </si>
  <si>
    <t>意外身故、残疾及烧烫伤、公共交通工具意外伤害、高风险运动意外伤害、意外及突发急性病医疗（无免赔额，100%给付）、每日住院津贴（最高以90天为限）、突发急性病身故（含猝死）</t>
  </si>
  <si>
    <t>总费用Grand Total Amount</t>
  </si>
  <si>
    <t>商务信息</t>
  </si>
  <si>
    <t>发票类型</t>
  </si>
  <si>
    <t>请说明是否可以开具增值税专用发票；</t>
  </si>
  <si>
    <t>支持</t>
  </si>
  <si>
    <t>发票税率</t>
  </si>
  <si>
    <t>请说明可以开具的票面税率；</t>
  </si>
  <si>
    <t>结算方式</t>
  </si>
  <si>
    <t>请说明预付30%，尾款活动后70%；</t>
  </si>
  <si>
    <t>账期</t>
  </si>
  <si>
    <t>请说明是否支持收票后15个工作日内；</t>
  </si>
  <si>
    <t>填写说明</t>
  </si>
  <si>
    <t>1. 请填写标蓝及标黄部分内容</t>
  </si>
  <si>
    <t>2. 标蓝部分填写具体的详细内容</t>
  </si>
  <si>
    <t>3. 标黄部分为含价格公式，自动带出，请确认是否准确</t>
  </si>
  <si>
    <t>4. 上述数量为预估，后期若数量有变化，总价按数量及单价实际结算为准</t>
  </si>
  <si>
    <t>5. 数量1和数量2不同变量不同，请按规定数量填写，如有不同，请在备注里说明</t>
  </si>
  <si>
    <t>接机，含司机服务费，8小时，200公里内，超时80/小时，超公里15元/公里</t>
    <phoneticPr fontId="14" type="noConversion"/>
  </si>
  <si>
    <t>送机，含司机服务费，8小时，200公里内，超时80/小时，超公里15元/公里</t>
    <phoneticPr fontId="14" type="noConversion"/>
  </si>
  <si>
    <t>接机，含司机服务费，8小时，200公里内，超时80/小时，超公里20元/公里</t>
    <phoneticPr fontId="14" type="noConversion"/>
  </si>
  <si>
    <t>送机，含司机服务费，8小时，200公里内，超时80/小时，超公里20元/公里</t>
    <phoneticPr fontId="14" type="noConversion"/>
  </si>
  <si>
    <t>旅游用车，含司机服务费，8小时，200公里内，超时80/小时，超公里15元/公里</t>
    <phoneticPr fontId="14" type="noConversion"/>
  </si>
  <si>
    <t>门票费</t>
    <phoneticPr fontId="14" type="noConversion"/>
  </si>
  <si>
    <t>含往返轮渡</t>
    <phoneticPr fontId="14" type="noConversion"/>
  </si>
  <si>
    <t>奖杯</t>
    <phoneticPr fontId="14" type="noConversion"/>
  </si>
  <si>
    <t>出行物资</t>
    <phoneticPr fontId="18" type="noConversion"/>
  </si>
  <si>
    <t>衣服、冰袖</t>
    <phoneticPr fontId="18" type="noConversion"/>
  </si>
  <si>
    <t>倒计时视频（含领导、获奖者内容）</t>
    <phoneticPr fontId="14" type="noConversion"/>
  </si>
  <si>
    <t>不含素材拍摄，剪辑、字幕、音乐、特效等后期处理</t>
    <phoneticPr fontId="14" type="noConversion"/>
  </si>
  <si>
    <t>核酸</t>
    <phoneticPr fontId="14" type="noConversion"/>
  </si>
  <si>
    <t>请核酸检测点的人上门来，预计费用是60/管，10人混检，上门费1200/人</t>
    <phoneticPr fontId="14" type="noConversion"/>
  </si>
  <si>
    <t>具体根据当时实际政策调整</t>
    <phoneticPr fontId="14" type="noConversion"/>
  </si>
  <si>
    <t>自行到指定核酸点做核酸</t>
    <phoneticPr fontId="14" type="noConversion"/>
  </si>
  <si>
    <t>收费检测</t>
    <phoneticPr fontId="14" type="noConversion"/>
  </si>
  <si>
    <t>免费检测</t>
    <phoneticPr fontId="14" type="noConversion"/>
  </si>
  <si>
    <t>舞台及氛围营造部分</t>
    <phoneticPr fontId="14" type="noConversion"/>
  </si>
  <si>
    <t>LED屏设备</t>
    <phoneticPr fontId="14" type="noConversion"/>
  </si>
  <si>
    <t xml:space="preserve"> P4 LED屏500mm*500mm   12*5，LED处理器、视频服务器、光纤系统、PC电脑、技术老师、周边线材</t>
    <phoneticPr fontId="14" type="noConversion"/>
  </si>
  <si>
    <t>音响设备</t>
    <phoneticPr fontId="14" type="noConversion"/>
  </si>
  <si>
    <t>灯光设备</t>
    <phoneticPr fontId="14" type="noConversion"/>
  </si>
  <si>
    <t>人工、运输</t>
    <phoneticPr fontId="14" type="noConversion"/>
  </si>
  <si>
    <t>进场、撤场，往返运输</t>
    <phoneticPr fontId="14" type="noConversion"/>
  </si>
  <si>
    <t>钢木结构，8*7*m、立体字</t>
    <phoneticPr fontId="14" type="noConversion"/>
  </si>
  <si>
    <t>搭建</t>
    <phoneticPr fontId="14" type="noConversion"/>
  </si>
  <si>
    <t>MA 电脑调光台、切割灯、LERY架 、染色灯、LED观众灯（4眼）、面光灯、光束灯、 薄雾机、TRUSS  、 电动葫芦（含控制器）、 配电柜、灯光师</t>
    <phoneticPr fontId="14" type="noConversion"/>
  </si>
  <si>
    <t>接口箱、数字功放 、配电箱三相配电箱、全频音箱、低音音箱、返送音箱、调音台、PC电脑、无线麦克风（含麦架）、信号接收放大器、调音师</t>
    <phoneticPr fontId="14" type="noConversion"/>
  </si>
  <si>
    <t>武汉-三亚
三亚-武汉</t>
    <phoneticPr fontId="14" type="noConversion"/>
  </si>
  <si>
    <t>郑州-三亚
三亚-郑州</t>
    <phoneticPr fontId="14" type="noConversion"/>
  </si>
  <si>
    <t>CZ3641  07:40-10:50
CZ6429  12:00-15:00</t>
    <phoneticPr fontId="14" type="noConversion"/>
  </si>
  <si>
    <t>CA1371 11:05-15:05</t>
    <phoneticPr fontId="18" type="noConversion"/>
  </si>
  <si>
    <t>CA1354  11:55-15:55</t>
    <phoneticPr fontId="18" type="noConversion"/>
  </si>
  <si>
    <t>SC8857  07:00-10:40，6.1折</t>
    <phoneticPr fontId="18" type="noConversion"/>
  </si>
  <si>
    <t>SC8858  11:40-15:10，5.1折</t>
    <phoneticPr fontId="18" type="noConversion"/>
  </si>
  <si>
    <t>MU2339  09:20-12:40（全价）</t>
    <phoneticPr fontId="18" type="noConversion"/>
  </si>
  <si>
    <t>MU2338  12:10-15:10，6.6折</t>
    <phoneticPr fontId="18" type="noConversion"/>
  </si>
  <si>
    <t>团队票申请价格24小时有效，价格实时变动，最终以实际出票为准（含税）</t>
    <phoneticPr fontId="14" type="noConversion"/>
  </si>
  <si>
    <t>满10人才能申请团队价，价格实时变动，最终以实际出票为准（含税）</t>
    <phoneticPr fontId="14" type="noConversion"/>
  </si>
  <si>
    <t>满10人才能申请团队价，最终以实际出票为准（含税）</t>
    <phoneticPr fontId="14" type="noConversion"/>
  </si>
  <si>
    <t>满10人才能申请团队价。
目前航司只开了全价票，价格实时变动，最终以实际出票为准（含税）</t>
    <phoneticPr fontId="14" type="noConversion"/>
  </si>
  <si>
    <t>满10人才能申请团队价。
价格实时变动，最终以实际出票为准（含税）</t>
    <phoneticPr fontId="14" type="noConversion"/>
  </si>
  <si>
    <t>暂时没有申请到该航司团队价，先按散客价报
价格实时变动，最终以实际出票为准（含税）</t>
    <phoneticPr fontId="14" type="noConversion"/>
  </si>
  <si>
    <t>成都-三亚
三亚-成都</t>
    <phoneticPr fontId="14" type="noConversion"/>
  </si>
  <si>
    <t xml:space="preserve">CZ6899 14:15-16:55   
CZ6900 18:05-20:35 </t>
    <phoneticPr fontId="14" type="noConversion"/>
  </si>
  <si>
    <t>D3晚餐</t>
    <phoneticPr fontId="14" type="noConversion"/>
  </si>
  <si>
    <t>D4晚餐</t>
    <phoneticPr fontId="14" type="noConversion"/>
  </si>
  <si>
    <t>免费</t>
    <phoneticPr fontId="14" type="noConversion"/>
  </si>
  <si>
    <t xml:space="preserve">TV9821  14:00-16:20
TV9806  09:40-12:20 </t>
    <phoneticPr fontId="14" type="noConversion"/>
  </si>
  <si>
    <t>海景大床房</t>
    <phoneticPr fontId="14" type="noConversion"/>
  </si>
  <si>
    <t>园景双床房</t>
    <phoneticPr fontId="14" type="noConversion"/>
  </si>
  <si>
    <t>海棠湾喜来登酒店</t>
    <phoneticPr fontId="14" type="noConversion"/>
  </si>
  <si>
    <t>万宁神州半岛福朋喜来登酒店</t>
    <phoneticPr fontId="14" type="noConversion"/>
  </si>
  <si>
    <t>海棠湾喜来登酒店草坪晚宴BBQ</t>
    <phoneticPr fontId="14" type="noConversion"/>
  </si>
  <si>
    <t>不含酒水</t>
    <phoneticPr fontId="14" type="noConversion"/>
  </si>
  <si>
    <t>晚宴倒计时视频（领导、获奖者视频）</t>
    <phoneticPr fontId="14" type="noConversion"/>
  </si>
  <si>
    <t>含税总价</t>
    <phoneticPr fontId="14" type="noConversion"/>
  </si>
  <si>
    <t>园景大床房</t>
    <phoneticPr fontId="14" type="noConversion"/>
  </si>
  <si>
    <t>优惠价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</si>
</sst>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m&quot;月&quot;d&quot;日&quot;;@"/>
    <numFmt numFmtId="178" formatCode="0_ "/>
    <numFmt numFmtId="179" formatCode="0_);[Red]\(0\)"/>
    <numFmt numFmtId="180" formatCode="0.00_);[Red]\(0.00\)"/>
  </numFmts>
  <fonts count="20" x14ac:knownFonts="1">
    <font>
      <sz val="11"/>
      <color theme="1"/>
      <name val="宋体"/>
      <charset val="134"/>
      <scheme val="minor"/>
    </font>
    <font>
      <b/>
      <sz val="1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6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theme="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Arial"/>
      <family val="2"/>
    </font>
    <font>
      <b/>
      <sz val="11"/>
      <color rgb="FFFF0000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2" fillId="0" borderId="0"/>
  </cellStyleXfs>
  <cellXfs count="10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1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>
      <alignment vertical="center"/>
    </xf>
    <xf numFmtId="176" fontId="1" fillId="4" borderId="1" xfId="0" applyNumberFormat="1" applyFont="1" applyFill="1" applyBorder="1">
      <alignment vertical="center"/>
    </xf>
    <xf numFmtId="0" fontId="11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178" fontId="1" fillId="4" borderId="1" xfId="0" applyNumberFormat="1" applyFont="1" applyFill="1" applyBorder="1">
      <alignment vertical="center"/>
    </xf>
    <xf numFmtId="176" fontId="3" fillId="0" borderId="0" xfId="0" applyNumberFormat="1" applyFont="1" applyAlignment="1">
      <alignment horizontal="left" vertical="center"/>
    </xf>
    <xf numFmtId="179" fontId="10" fillId="0" borderId="0" xfId="0" applyNumberFormat="1" applyFont="1">
      <alignment vertical="center"/>
    </xf>
    <xf numFmtId="180" fontId="10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9" fontId="1" fillId="3" borderId="7" xfId="0" applyNumberFormat="1" applyFont="1" applyFill="1" applyBorder="1" applyAlignment="1">
      <alignment horizontal="right" vertical="center"/>
    </xf>
    <xf numFmtId="178" fontId="11" fillId="4" borderId="7" xfId="0" applyNumberFormat="1" applyFont="1" applyFill="1" applyBorder="1">
      <alignment vertical="center"/>
    </xf>
    <xf numFmtId="0" fontId="11" fillId="3" borderId="3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10" fillId="4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1"/>
  <sheetViews>
    <sheetView tabSelected="1" view="pageBreakPreview" topLeftCell="A13" zoomScale="70" zoomScaleNormal="80" zoomScaleSheetLayoutView="70" workbookViewId="0">
      <selection activeCell="D32" sqref="D32"/>
    </sheetView>
  </sheetViews>
  <sheetFormatPr defaultColWidth="8.54296875" defaultRowHeight="16.5" x14ac:dyDescent="0.25"/>
  <cols>
    <col min="1" max="1" width="5.7265625" style="3" customWidth="1"/>
    <col min="2" max="2" width="30.81640625" style="3" customWidth="1"/>
    <col min="3" max="3" width="26.54296875" style="3" customWidth="1"/>
    <col min="4" max="4" width="47.26953125" style="4" customWidth="1"/>
    <col min="5" max="5" width="10.36328125" style="3" customWidth="1"/>
    <col min="6" max="6" width="6.54296875" style="3" customWidth="1"/>
    <col min="7" max="7" width="6.453125" style="3" customWidth="1"/>
    <col min="8" max="8" width="6.7265625" style="3" customWidth="1"/>
    <col min="9" max="9" width="7" style="3" customWidth="1"/>
    <col min="10" max="10" width="14.36328125" style="5" customWidth="1"/>
    <col min="11" max="11" width="71.26953125" style="5" customWidth="1"/>
    <col min="12" max="16384" width="8.54296875" style="6"/>
  </cols>
  <sheetData>
    <row r="1" spans="1:13" ht="21.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3" s="1" customFormat="1" x14ac:dyDescent="0.25">
      <c r="A2" s="71" t="s">
        <v>1</v>
      </c>
      <c r="B2" s="72"/>
      <c r="C2" s="72"/>
      <c r="D2" s="72"/>
      <c r="E2" s="72"/>
      <c r="F2" s="72"/>
      <c r="G2" s="72"/>
      <c r="H2" s="72"/>
      <c r="I2" s="73"/>
      <c r="J2" s="74" t="s">
        <v>2</v>
      </c>
      <c r="K2" s="75"/>
    </row>
    <row r="3" spans="1:13" x14ac:dyDescent="0.25">
      <c r="A3" s="7" t="s">
        <v>3</v>
      </c>
      <c r="B3" s="76" t="s">
        <v>4</v>
      </c>
      <c r="C3" s="76"/>
      <c r="D3" s="76"/>
      <c r="E3" s="8" t="s">
        <v>5</v>
      </c>
      <c r="F3" s="7" t="s">
        <v>6</v>
      </c>
      <c r="G3" s="7" t="s">
        <v>7</v>
      </c>
      <c r="H3" s="7" t="s">
        <v>8</v>
      </c>
      <c r="I3" s="7" t="s">
        <v>7</v>
      </c>
      <c r="J3" s="20"/>
      <c r="K3" s="7" t="s">
        <v>9</v>
      </c>
    </row>
    <row r="4" spans="1:13" ht="16.5" customHeight="1" x14ac:dyDescent="0.25">
      <c r="A4" s="77" t="s">
        <v>10</v>
      </c>
      <c r="B4" s="77"/>
      <c r="C4" s="77"/>
      <c r="D4" s="77"/>
      <c r="E4" s="77"/>
      <c r="F4" s="77"/>
      <c r="G4" s="77"/>
      <c r="H4" s="77"/>
      <c r="I4" s="77"/>
      <c r="J4" s="21">
        <f>SUM(J5:J13)</f>
        <v>454240</v>
      </c>
      <c r="K4" s="22" t="s">
        <v>11</v>
      </c>
      <c r="L4" s="23"/>
      <c r="M4" s="23"/>
    </row>
    <row r="5" spans="1:13" x14ac:dyDescent="0.25">
      <c r="A5" s="80">
        <v>1</v>
      </c>
      <c r="B5" s="67" t="s">
        <v>12</v>
      </c>
      <c r="C5" s="57" t="s">
        <v>13</v>
      </c>
      <c r="D5" s="60" t="s">
        <v>206</v>
      </c>
      <c r="E5" s="61">
        <v>2150</v>
      </c>
      <c r="F5" s="13">
        <v>30</v>
      </c>
      <c r="G5" s="8" t="s">
        <v>14</v>
      </c>
      <c r="H5" s="13">
        <v>1</v>
      </c>
      <c r="I5" s="8" t="s">
        <v>15</v>
      </c>
      <c r="J5" s="24">
        <f t="shared" ref="J5:J13" si="0">E5*F5*H5</f>
        <v>64500</v>
      </c>
      <c r="K5" s="55" t="s">
        <v>212</v>
      </c>
      <c r="L5" s="23"/>
      <c r="M5" s="23"/>
    </row>
    <row r="6" spans="1:13" x14ac:dyDescent="0.25">
      <c r="A6" s="81"/>
      <c r="B6" s="68"/>
      <c r="C6" s="57" t="s">
        <v>16</v>
      </c>
      <c r="D6" s="61" t="s">
        <v>207</v>
      </c>
      <c r="E6" s="61">
        <v>1820</v>
      </c>
      <c r="F6" s="13">
        <v>30</v>
      </c>
      <c r="G6" s="8" t="s">
        <v>14</v>
      </c>
      <c r="H6" s="13">
        <v>1</v>
      </c>
      <c r="I6" s="8" t="s">
        <v>15</v>
      </c>
      <c r="J6" s="24">
        <f t="shared" si="0"/>
        <v>54600</v>
      </c>
      <c r="K6" s="55" t="s">
        <v>212</v>
      </c>
      <c r="L6" s="23"/>
      <c r="M6" s="23"/>
    </row>
    <row r="7" spans="1:13" ht="29" x14ac:dyDescent="0.25">
      <c r="A7" s="81"/>
      <c r="B7" s="68"/>
      <c r="C7" s="57" t="s">
        <v>218</v>
      </c>
      <c r="D7" s="15" t="s">
        <v>223</v>
      </c>
      <c r="E7" s="61">
        <v>2040</v>
      </c>
      <c r="F7" s="13">
        <v>27</v>
      </c>
      <c r="G7" s="8" t="s">
        <v>14</v>
      </c>
      <c r="H7" s="13">
        <v>1</v>
      </c>
      <c r="I7" s="8" t="s">
        <v>15</v>
      </c>
      <c r="J7" s="24">
        <f t="shared" si="0"/>
        <v>55080</v>
      </c>
      <c r="K7" s="55" t="s">
        <v>217</v>
      </c>
      <c r="L7" s="23"/>
      <c r="M7" s="23"/>
    </row>
    <row r="8" spans="1:13" x14ac:dyDescent="0.25">
      <c r="A8" s="81"/>
      <c r="B8" s="68"/>
      <c r="C8" s="57" t="s">
        <v>17</v>
      </c>
      <c r="D8" s="60" t="s">
        <v>208</v>
      </c>
      <c r="E8" s="61">
        <v>2070</v>
      </c>
      <c r="F8" s="13">
        <v>5</v>
      </c>
      <c r="G8" s="8" t="s">
        <v>14</v>
      </c>
      <c r="H8" s="13">
        <v>1</v>
      </c>
      <c r="I8" s="8" t="s">
        <v>15</v>
      </c>
      <c r="J8" s="24">
        <f t="shared" si="0"/>
        <v>10350</v>
      </c>
      <c r="K8" s="55" t="s">
        <v>213</v>
      </c>
      <c r="L8" s="23"/>
      <c r="M8" s="23"/>
    </row>
    <row r="9" spans="1:13" ht="17" customHeight="1" x14ac:dyDescent="0.25">
      <c r="A9" s="81"/>
      <c r="B9" s="68"/>
      <c r="C9" s="57" t="s">
        <v>18</v>
      </c>
      <c r="D9" s="60" t="s">
        <v>209</v>
      </c>
      <c r="E9" s="61">
        <v>1760</v>
      </c>
      <c r="F9" s="13">
        <v>5</v>
      </c>
      <c r="G9" s="8" t="s">
        <v>14</v>
      </c>
      <c r="H9" s="13">
        <v>1</v>
      </c>
      <c r="I9" s="8" t="s">
        <v>15</v>
      </c>
      <c r="J9" s="24">
        <f t="shared" si="0"/>
        <v>8800</v>
      </c>
      <c r="K9" s="55" t="s">
        <v>214</v>
      </c>
      <c r="L9" s="23"/>
      <c r="M9" s="23"/>
    </row>
    <row r="10" spans="1:13" ht="29" x14ac:dyDescent="0.25">
      <c r="A10" s="81"/>
      <c r="B10" s="68"/>
      <c r="C10" s="57" t="s">
        <v>203</v>
      </c>
      <c r="D10" s="15" t="s">
        <v>219</v>
      </c>
      <c r="E10" s="61">
        <v>2300</v>
      </c>
      <c r="F10" s="13">
        <v>77</v>
      </c>
      <c r="G10" s="8" t="s">
        <v>14</v>
      </c>
      <c r="H10" s="13">
        <v>1</v>
      </c>
      <c r="I10" s="8" t="s">
        <v>15</v>
      </c>
      <c r="J10" s="24">
        <f t="shared" si="0"/>
        <v>177100</v>
      </c>
      <c r="K10" s="55" t="s">
        <v>212</v>
      </c>
      <c r="L10" s="23"/>
      <c r="M10" s="23"/>
    </row>
    <row r="11" spans="1:13" ht="29" x14ac:dyDescent="0.25">
      <c r="A11" s="81"/>
      <c r="B11" s="68"/>
      <c r="C11" s="57" t="s">
        <v>204</v>
      </c>
      <c r="D11" s="53" t="s">
        <v>205</v>
      </c>
      <c r="E11" s="61">
        <v>2830</v>
      </c>
      <c r="F11" s="13">
        <v>15</v>
      </c>
      <c r="G11" s="8" t="s">
        <v>14</v>
      </c>
      <c r="H11" s="13">
        <v>1</v>
      </c>
      <c r="I11" s="8" t="s">
        <v>15</v>
      </c>
      <c r="J11" s="24">
        <f t="shared" si="0"/>
        <v>42450</v>
      </c>
      <c r="K11" s="55" t="s">
        <v>212</v>
      </c>
      <c r="L11" s="23"/>
      <c r="M11" s="23"/>
    </row>
    <row r="12" spans="1:13" ht="29" x14ac:dyDescent="0.25">
      <c r="A12" s="81"/>
      <c r="B12" s="68"/>
      <c r="C12" s="57" t="s">
        <v>19</v>
      </c>
      <c r="D12" s="60" t="s">
        <v>210</v>
      </c>
      <c r="E12" s="61">
        <v>3090</v>
      </c>
      <c r="F12" s="13">
        <v>8</v>
      </c>
      <c r="G12" s="8" t="s">
        <v>14</v>
      </c>
      <c r="H12" s="13">
        <v>1</v>
      </c>
      <c r="I12" s="8" t="s">
        <v>15</v>
      </c>
      <c r="J12" s="24">
        <f t="shared" si="0"/>
        <v>24720</v>
      </c>
      <c r="K12" s="55" t="s">
        <v>215</v>
      </c>
      <c r="L12" s="23"/>
      <c r="M12" s="23"/>
    </row>
    <row r="13" spans="1:13" ht="29" x14ac:dyDescent="0.25">
      <c r="A13" s="82"/>
      <c r="B13" s="69"/>
      <c r="C13" s="57" t="s">
        <v>20</v>
      </c>
      <c r="D13" s="61" t="s">
        <v>211</v>
      </c>
      <c r="E13" s="61">
        <v>2080</v>
      </c>
      <c r="F13" s="13">
        <v>8</v>
      </c>
      <c r="G13" s="8" t="s">
        <v>14</v>
      </c>
      <c r="H13" s="13">
        <v>1</v>
      </c>
      <c r="I13" s="8" t="s">
        <v>15</v>
      </c>
      <c r="J13" s="24">
        <f t="shared" si="0"/>
        <v>16640</v>
      </c>
      <c r="K13" s="55" t="s">
        <v>216</v>
      </c>
      <c r="L13" s="23"/>
      <c r="M13" s="23"/>
    </row>
    <row r="14" spans="1:13" ht="16.5" customHeight="1" x14ac:dyDescent="0.25">
      <c r="A14" s="77" t="s">
        <v>21</v>
      </c>
      <c r="B14" s="77"/>
      <c r="C14" s="77"/>
      <c r="D14" s="77"/>
      <c r="E14" s="77"/>
      <c r="F14" s="77"/>
      <c r="G14" s="77"/>
      <c r="H14" s="77"/>
      <c r="I14" s="77"/>
      <c r="J14" s="21">
        <f>SUM(J15:J19)</f>
        <v>64920</v>
      </c>
      <c r="K14" s="22"/>
      <c r="L14" s="23"/>
      <c r="M14" s="23"/>
    </row>
    <row r="15" spans="1:13" x14ac:dyDescent="0.25">
      <c r="A15" s="80">
        <v>2</v>
      </c>
      <c r="B15" s="67" t="s">
        <v>22</v>
      </c>
      <c r="C15" s="67" t="s">
        <v>23</v>
      </c>
      <c r="D15" s="78" t="s">
        <v>24</v>
      </c>
      <c r="E15" s="12">
        <v>2100</v>
      </c>
      <c r="F15" s="12">
        <v>4</v>
      </c>
      <c r="G15" s="8" t="s">
        <v>25</v>
      </c>
      <c r="H15" s="12">
        <v>1</v>
      </c>
      <c r="I15" s="8" t="s">
        <v>26</v>
      </c>
      <c r="J15" s="24">
        <f>E15*F15*H15</f>
        <v>8400</v>
      </c>
      <c r="K15" s="55" t="s">
        <v>174</v>
      </c>
    </row>
    <row r="16" spans="1:13" x14ac:dyDescent="0.25">
      <c r="A16" s="81"/>
      <c r="B16" s="68"/>
      <c r="C16" s="69"/>
      <c r="D16" s="79"/>
      <c r="E16" s="12">
        <v>2100</v>
      </c>
      <c r="F16" s="12">
        <v>2</v>
      </c>
      <c r="G16" s="8" t="s">
        <v>25</v>
      </c>
      <c r="H16" s="12">
        <v>1</v>
      </c>
      <c r="I16" s="8" t="s">
        <v>26</v>
      </c>
      <c r="J16" s="24">
        <f t="shared" ref="J16:J19" si="1">E16*F16*H16</f>
        <v>4200</v>
      </c>
      <c r="K16" s="55" t="s">
        <v>175</v>
      </c>
    </row>
    <row r="17" spans="1:13" x14ac:dyDescent="0.25">
      <c r="A17" s="81"/>
      <c r="B17" s="68"/>
      <c r="C17" s="67" t="s">
        <v>27</v>
      </c>
      <c r="D17" s="78" t="s">
        <v>28</v>
      </c>
      <c r="E17" s="12">
        <v>1680</v>
      </c>
      <c r="F17" s="12">
        <v>2</v>
      </c>
      <c r="G17" s="8" t="s">
        <v>25</v>
      </c>
      <c r="H17" s="12">
        <v>1</v>
      </c>
      <c r="I17" s="8" t="s">
        <v>26</v>
      </c>
      <c r="J17" s="24">
        <f t="shared" si="1"/>
        <v>3360</v>
      </c>
      <c r="K17" s="55" t="s">
        <v>176</v>
      </c>
    </row>
    <row r="18" spans="1:13" x14ac:dyDescent="0.25">
      <c r="A18" s="81"/>
      <c r="B18" s="69"/>
      <c r="C18" s="69"/>
      <c r="D18" s="79"/>
      <c r="E18" s="12">
        <v>1680</v>
      </c>
      <c r="F18" s="12">
        <v>2</v>
      </c>
      <c r="G18" s="8" t="s">
        <v>25</v>
      </c>
      <c r="H18" s="12">
        <v>1</v>
      </c>
      <c r="I18" s="8" t="s">
        <v>26</v>
      </c>
      <c r="J18" s="24">
        <f t="shared" si="1"/>
        <v>3360</v>
      </c>
      <c r="K18" s="55" t="s">
        <v>177</v>
      </c>
    </row>
    <row r="19" spans="1:13" x14ac:dyDescent="0.25">
      <c r="A19" s="81"/>
      <c r="B19" s="8" t="s">
        <v>29</v>
      </c>
      <c r="C19" s="8" t="s">
        <v>23</v>
      </c>
      <c r="D19" s="15" t="s">
        <v>24</v>
      </c>
      <c r="E19" s="12">
        <v>3800</v>
      </c>
      <c r="F19" s="12">
        <v>4</v>
      </c>
      <c r="G19" s="8" t="s">
        <v>25</v>
      </c>
      <c r="H19" s="12">
        <v>3</v>
      </c>
      <c r="I19" s="8" t="s">
        <v>26</v>
      </c>
      <c r="J19" s="24">
        <f t="shared" si="1"/>
        <v>45600</v>
      </c>
      <c r="K19" s="55" t="s">
        <v>178</v>
      </c>
    </row>
    <row r="20" spans="1:13" ht="16.5" customHeight="1" x14ac:dyDescent="0.25">
      <c r="A20" s="77" t="s">
        <v>30</v>
      </c>
      <c r="B20" s="77"/>
      <c r="C20" s="77"/>
      <c r="D20" s="77"/>
      <c r="E20" s="77"/>
      <c r="F20" s="77"/>
      <c r="G20" s="77"/>
      <c r="H20" s="77"/>
      <c r="I20" s="77"/>
      <c r="J20" s="21">
        <f>SUM(J21:J24)</f>
        <v>263180</v>
      </c>
      <c r="K20" s="22"/>
      <c r="L20" s="23"/>
      <c r="M20" s="23"/>
    </row>
    <row r="21" spans="1:13" x14ac:dyDescent="0.25">
      <c r="A21" s="8">
        <v>3</v>
      </c>
      <c r="B21" s="67" t="s">
        <v>31</v>
      </c>
      <c r="C21" s="8" t="s">
        <v>224</v>
      </c>
      <c r="D21" s="78" t="s">
        <v>226</v>
      </c>
      <c r="E21" s="12">
        <v>1050</v>
      </c>
      <c r="F21" s="12">
        <v>3</v>
      </c>
      <c r="G21" s="8" t="s">
        <v>32</v>
      </c>
      <c r="H21" s="12">
        <v>2</v>
      </c>
      <c r="I21" s="8" t="s">
        <v>33</v>
      </c>
      <c r="J21" s="24">
        <f>E21*F21*H21</f>
        <v>6300</v>
      </c>
      <c r="K21" s="25" t="s">
        <v>34</v>
      </c>
      <c r="L21" s="23"/>
      <c r="M21" s="23"/>
    </row>
    <row r="22" spans="1:13" x14ac:dyDescent="0.25">
      <c r="A22" s="8">
        <v>4</v>
      </c>
      <c r="B22" s="69"/>
      <c r="C22" s="8" t="s">
        <v>225</v>
      </c>
      <c r="D22" s="79"/>
      <c r="E22" s="12">
        <v>900</v>
      </c>
      <c r="F22" s="12">
        <v>80</v>
      </c>
      <c r="G22" s="8" t="s">
        <v>32</v>
      </c>
      <c r="H22" s="12">
        <v>2</v>
      </c>
      <c r="I22" s="8" t="s">
        <v>33</v>
      </c>
      <c r="J22" s="24">
        <f>E22*F22*H22</f>
        <v>144000</v>
      </c>
      <c r="K22" s="25" t="s">
        <v>35</v>
      </c>
      <c r="L22" s="23"/>
      <c r="M22" s="23"/>
    </row>
    <row r="23" spans="1:13" x14ac:dyDescent="0.25">
      <c r="A23" s="8"/>
      <c r="B23" s="67" t="s">
        <v>36</v>
      </c>
      <c r="C23" s="8" t="s">
        <v>232</v>
      </c>
      <c r="D23" s="78" t="s">
        <v>227</v>
      </c>
      <c r="E23" s="12">
        <v>680</v>
      </c>
      <c r="F23" s="12">
        <v>3</v>
      </c>
      <c r="G23" s="8" t="s">
        <v>32</v>
      </c>
      <c r="H23" s="12">
        <v>2</v>
      </c>
      <c r="I23" s="8" t="s">
        <v>33</v>
      </c>
      <c r="J23" s="24">
        <f>E23*F23*H23</f>
        <v>4080</v>
      </c>
      <c r="K23" s="25" t="s">
        <v>34</v>
      </c>
      <c r="L23" s="23"/>
      <c r="M23" s="23"/>
    </row>
    <row r="24" spans="1:13" x14ac:dyDescent="0.25">
      <c r="A24" s="8"/>
      <c r="B24" s="69"/>
      <c r="C24" s="8" t="s">
        <v>225</v>
      </c>
      <c r="D24" s="79"/>
      <c r="E24" s="12">
        <v>680</v>
      </c>
      <c r="F24" s="12">
        <v>80</v>
      </c>
      <c r="G24" s="8" t="s">
        <v>32</v>
      </c>
      <c r="H24" s="12">
        <v>2</v>
      </c>
      <c r="I24" s="8" t="s">
        <v>33</v>
      </c>
      <c r="J24" s="24">
        <f>E24*F24*H24</f>
        <v>108800</v>
      </c>
      <c r="K24" s="25" t="s">
        <v>35</v>
      </c>
      <c r="L24" s="23"/>
      <c r="M24" s="23"/>
    </row>
    <row r="25" spans="1:13" ht="20" customHeight="1" x14ac:dyDescent="0.25">
      <c r="A25" s="77" t="s">
        <v>37</v>
      </c>
      <c r="B25" s="77"/>
      <c r="C25" s="77"/>
      <c r="D25" s="77"/>
      <c r="E25" s="77"/>
      <c r="F25" s="77"/>
      <c r="G25" s="77"/>
      <c r="H25" s="77"/>
      <c r="I25" s="77"/>
      <c r="J25" s="21">
        <f>SUM(J26:J34)</f>
        <v>195200</v>
      </c>
      <c r="K25" s="26"/>
    </row>
    <row r="26" spans="1:13" x14ac:dyDescent="0.25">
      <c r="A26" s="80">
        <v>5</v>
      </c>
      <c r="B26" s="67" t="s">
        <v>38</v>
      </c>
      <c r="C26" s="8" t="s">
        <v>39</v>
      </c>
      <c r="D26" s="15" t="s">
        <v>40</v>
      </c>
      <c r="E26" s="12">
        <v>120</v>
      </c>
      <c r="F26" s="13">
        <v>80</v>
      </c>
      <c r="G26" s="8" t="s">
        <v>14</v>
      </c>
      <c r="H26" s="13">
        <v>1</v>
      </c>
      <c r="I26" s="8" t="s">
        <v>15</v>
      </c>
      <c r="J26" s="24">
        <f t="shared" ref="J26:J34" si="2">E26*F26*H26</f>
        <v>9600</v>
      </c>
      <c r="K26" s="25"/>
    </row>
    <row r="27" spans="1:13" x14ac:dyDescent="0.25">
      <c r="A27" s="81"/>
      <c r="B27" s="68"/>
      <c r="C27" s="8" t="s">
        <v>41</v>
      </c>
      <c r="D27" s="15" t="s">
        <v>42</v>
      </c>
      <c r="E27" s="12">
        <v>120</v>
      </c>
      <c r="F27" s="13">
        <v>160</v>
      </c>
      <c r="G27" s="8" t="s">
        <v>14</v>
      </c>
      <c r="H27" s="13">
        <v>1</v>
      </c>
      <c r="I27" s="8" t="s">
        <v>15</v>
      </c>
      <c r="J27" s="24">
        <f t="shared" si="2"/>
        <v>19200</v>
      </c>
      <c r="K27" s="25"/>
    </row>
    <row r="28" spans="1:13" x14ac:dyDescent="0.25">
      <c r="A28" s="81"/>
      <c r="B28" s="68"/>
      <c r="C28" s="10" t="s">
        <v>43</v>
      </c>
      <c r="D28" s="15" t="s">
        <v>228</v>
      </c>
      <c r="E28" s="12">
        <v>460</v>
      </c>
      <c r="F28" s="13">
        <v>160</v>
      </c>
      <c r="G28" s="8" t="s">
        <v>14</v>
      </c>
      <c r="H28" s="13">
        <v>1</v>
      </c>
      <c r="I28" s="8" t="s">
        <v>15</v>
      </c>
      <c r="J28" s="24">
        <f t="shared" si="2"/>
        <v>73600</v>
      </c>
      <c r="K28" s="25" t="s">
        <v>229</v>
      </c>
    </row>
    <row r="29" spans="1:13" x14ac:dyDescent="0.25">
      <c r="A29" s="81"/>
      <c r="B29" s="68"/>
      <c r="C29" s="8" t="s">
        <v>44</v>
      </c>
      <c r="D29" s="15" t="s">
        <v>45</v>
      </c>
      <c r="E29" s="12">
        <v>100</v>
      </c>
      <c r="F29" s="13">
        <v>160</v>
      </c>
      <c r="G29" s="8" t="s">
        <v>14</v>
      </c>
      <c r="H29" s="13">
        <v>1</v>
      </c>
      <c r="I29" s="8" t="s">
        <v>15</v>
      </c>
      <c r="J29" s="24">
        <f t="shared" si="2"/>
        <v>16000</v>
      </c>
      <c r="K29" s="25" t="s">
        <v>46</v>
      </c>
    </row>
    <row r="30" spans="1:13" x14ac:dyDescent="0.25">
      <c r="A30" s="81"/>
      <c r="B30" s="68"/>
      <c r="C30" s="8" t="s">
        <v>220</v>
      </c>
      <c r="D30" s="15" t="s">
        <v>47</v>
      </c>
      <c r="E30" s="12">
        <v>120</v>
      </c>
      <c r="F30" s="13">
        <v>160</v>
      </c>
      <c r="G30" s="8" t="s">
        <v>14</v>
      </c>
      <c r="H30" s="13">
        <v>1</v>
      </c>
      <c r="I30" s="8" t="s">
        <v>15</v>
      </c>
      <c r="J30" s="24">
        <f t="shared" si="2"/>
        <v>19200</v>
      </c>
      <c r="K30" s="25"/>
    </row>
    <row r="31" spans="1:13" x14ac:dyDescent="0.25">
      <c r="A31" s="81"/>
      <c r="B31" s="68"/>
      <c r="C31" s="8" t="s">
        <v>48</v>
      </c>
      <c r="D31" s="15" t="s">
        <v>49</v>
      </c>
      <c r="E31" s="12">
        <v>120</v>
      </c>
      <c r="F31" s="13">
        <v>160</v>
      </c>
      <c r="G31" s="8" t="s">
        <v>14</v>
      </c>
      <c r="H31" s="13">
        <v>1</v>
      </c>
      <c r="I31" s="8" t="s">
        <v>15</v>
      </c>
      <c r="J31" s="24">
        <f t="shared" si="2"/>
        <v>19200</v>
      </c>
      <c r="K31" s="25"/>
    </row>
    <row r="32" spans="1:13" x14ac:dyDescent="0.25">
      <c r="A32" s="81"/>
      <c r="B32" s="68"/>
      <c r="C32" s="8" t="s">
        <v>221</v>
      </c>
      <c r="D32" s="15" t="s">
        <v>49</v>
      </c>
      <c r="E32" s="12">
        <v>120</v>
      </c>
      <c r="F32" s="13">
        <v>160</v>
      </c>
      <c r="G32" s="8" t="s">
        <v>14</v>
      </c>
      <c r="H32" s="13">
        <v>1</v>
      </c>
      <c r="I32" s="8" t="s">
        <v>15</v>
      </c>
      <c r="J32" s="24">
        <f t="shared" si="2"/>
        <v>19200</v>
      </c>
      <c r="K32" s="25"/>
    </row>
    <row r="33" spans="1:13" x14ac:dyDescent="0.25">
      <c r="A33" s="81"/>
      <c r="B33" s="68"/>
      <c r="C33" s="8" t="s">
        <v>50</v>
      </c>
      <c r="D33" s="15" t="s">
        <v>51</v>
      </c>
      <c r="E33" s="12">
        <v>120</v>
      </c>
      <c r="F33" s="13">
        <v>160</v>
      </c>
      <c r="G33" s="8" t="s">
        <v>14</v>
      </c>
      <c r="H33" s="13">
        <v>1</v>
      </c>
      <c r="I33" s="8" t="s">
        <v>15</v>
      </c>
      <c r="J33" s="24">
        <f t="shared" si="2"/>
        <v>19200</v>
      </c>
      <c r="K33" s="25"/>
    </row>
    <row r="34" spans="1:13" x14ac:dyDescent="0.25">
      <c r="A34" s="81"/>
      <c r="B34" s="68"/>
      <c r="C34" s="8" t="s">
        <v>52</v>
      </c>
      <c r="D34" s="15"/>
      <c r="E34" s="12"/>
      <c r="F34" s="13">
        <v>160</v>
      </c>
      <c r="G34" s="8" t="s">
        <v>14</v>
      </c>
      <c r="H34" s="13">
        <v>1</v>
      </c>
      <c r="I34" s="8" t="s">
        <v>15</v>
      </c>
      <c r="J34" s="24">
        <f t="shared" si="2"/>
        <v>0</v>
      </c>
      <c r="K34" s="25" t="s">
        <v>53</v>
      </c>
      <c r="L34" s="27"/>
    </row>
    <row r="35" spans="1:13" ht="19" customHeight="1" x14ac:dyDescent="0.25">
      <c r="A35" s="77" t="s">
        <v>54</v>
      </c>
      <c r="B35" s="77"/>
      <c r="C35" s="77"/>
      <c r="D35" s="77"/>
      <c r="E35" s="77"/>
      <c r="F35" s="77"/>
      <c r="G35" s="77"/>
      <c r="H35" s="77"/>
      <c r="I35" s="77"/>
      <c r="J35" s="21">
        <f>SUM(J36:J42)</f>
        <v>224280</v>
      </c>
      <c r="K35" s="28"/>
    </row>
    <row r="36" spans="1:13" ht="19" customHeight="1" x14ac:dyDescent="0.25">
      <c r="A36" s="81">
        <v>6</v>
      </c>
      <c r="B36" s="67" t="s">
        <v>55</v>
      </c>
      <c r="C36" s="16" t="s">
        <v>56</v>
      </c>
      <c r="D36" s="17" t="s">
        <v>57</v>
      </c>
      <c r="E36" s="12">
        <v>120</v>
      </c>
      <c r="F36" s="13">
        <v>160</v>
      </c>
      <c r="G36" s="8" t="s">
        <v>14</v>
      </c>
      <c r="H36" s="13">
        <v>1</v>
      </c>
      <c r="I36" s="8" t="s">
        <v>15</v>
      </c>
      <c r="J36" s="24">
        <f>E36*F36*H36</f>
        <v>19200</v>
      </c>
      <c r="K36" s="25"/>
      <c r="L36" s="23"/>
      <c r="M36" s="23"/>
    </row>
    <row r="37" spans="1:13" ht="19" customHeight="1" x14ac:dyDescent="0.25">
      <c r="A37" s="81"/>
      <c r="B37" s="68"/>
      <c r="C37" s="16" t="s">
        <v>58</v>
      </c>
      <c r="D37" s="17" t="s">
        <v>57</v>
      </c>
      <c r="E37" s="12">
        <v>50</v>
      </c>
      <c r="F37" s="13">
        <v>160</v>
      </c>
      <c r="G37" s="8" t="s">
        <v>14</v>
      </c>
      <c r="H37" s="13">
        <v>1</v>
      </c>
      <c r="I37" s="8" t="s">
        <v>15</v>
      </c>
      <c r="J37" s="24">
        <f t="shared" ref="J37:J42" si="3">E37*F37*H37</f>
        <v>8000</v>
      </c>
      <c r="K37" s="25"/>
      <c r="L37" s="23"/>
      <c r="M37" s="23"/>
    </row>
    <row r="38" spans="1:13" ht="19" customHeight="1" x14ac:dyDescent="0.25">
      <c r="A38" s="81"/>
      <c r="B38" s="68"/>
      <c r="C38" s="16" t="s">
        <v>59</v>
      </c>
      <c r="D38" s="17" t="s">
        <v>60</v>
      </c>
      <c r="E38" s="12">
        <v>150</v>
      </c>
      <c r="F38" s="13">
        <v>160</v>
      </c>
      <c r="G38" s="8" t="s">
        <v>14</v>
      </c>
      <c r="H38" s="13">
        <v>1</v>
      </c>
      <c r="I38" s="8" t="s">
        <v>15</v>
      </c>
      <c r="J38" s="24">
        <f t="shared" si="3"/>
        <v>24000</v>
      </c>
      <c r="K38" s="25"/>
      <c r="L38" s="23"/>
      <c r="M38" s="23"/>
    </row>
    <row r="39" spans="1:13" ht="19" customHeight="1" x14ac:dyDescent="0.25">
      <c r="A39" s="81"/>
      <c r="B39" s="68"/>
      <c r="C39" s="13" t="s">
        <v>61</v>
      </c>
      <c r="D39" s="8" t="s">
        <v>62</v>
      </c>
      <c r="E39" s="12">
        <v>500</v>
      </c>
      <c r="F39" s="13">
        <v>160</v>
      </c>
      <c r="G39" s="8" t="s">
        <v>14</v>
      </c>
      <c r="H39" s="13">
        <v>1</v>
      </c>
      <c r="I39" s="8" t="s">
        <v>15</v>
      </c>
      <c r="J39" s="24">
        <f t="shared" si="3"/>
        <v>80000</v>
      </c>
      <c r="K39" s="25"/>
      <c r="L39" s="23"/>
      <c r="M39" s="23"/>
    </row>
    <row r="40" spans="1:13" x14ac:dyDescent="0.25">
      <c r="A40" s="81"/>
      <c r="B40" s="68"/>
      <c r="C40" s="11" t="s">
        <v>63</v>
      </c>
      <c r="D40" s="56" t="s">
        <v>179</v>
      </c>
      <c r="E40" s="12">
        <v>128</v>
      </c>
      <c r="F40" s="13">
        <v>160</v>
      </c>
      <c r="G40" s="8" t="s">
        <v>14</v>
      </c>
      <c r="H40" s="13">
        <v>1</v>
      </c>
      <c r="I40" s="8" t="s">
        <v>15</v>
      </c>
      <c r="J40" s="24">
        <f t="shared" si="3"/>
        <v>20480</v>
      </c>
      <c r="K40" s="54" t="s">
        <v>180</v>
      </c>
      <c r="L40" s="23"/>
      <c r="M40" s="23"/>
    </row>
    <row r="41" spans="1:13" ht="19" customHeight="1" x14ac:dyDescent="0.25">
      <c r="A41" s="81"/>
      <c r="B41" s="68"/>
      <c r="C41" s="8" t="s">
        <v>64</v>
      </c>
      <c r="D41" s="15" t="s">
        <v>65</v>
      </c>
      <c r="E41" s="12">
        <v>1800</v>
      </c>
      <c r="F41" s="13">
        <v>4</v>
      </c>
      <c r="G41" s="8" t="s">
        <v>14</v>
      </c>
      <c r="H41" s="13">
        <v>3</v>
      </c>
      <c r="I41" s="8" t="s">
        <v>26</v>
      </c>
      <c r="J41" s="24">
        <f t="shared" si="3"/>
        <v>21600</v>
      </c>
      <c r="K41" s="25" t="s">
        <v>66</v>
      </c>
    </row>
    <row r="42" spans="1:13" ht="19" customHeight="1" x14ac:dyDescent="0.25">
      <c r="A42" s="82"/>
      <c r="B42" s="68"/>
      <c r="C42" s="8" t="s">
        <v>67</v>
      </c>
      <c r="D42" s="15" t="s">
        <v>68</v>
      </c>
      <c r="E42" s="12">
        <v>8500</v>
      </c>
      <c r="F42" s="12">
        <v>2</v>
      </c>
      <c r="G42" s="12" t="s">
        <v>14</v>
      </c>
      <c r="H42" s="12">
        <v>3</v>
      </c>
      <c r="I42" s="12" t="s">
        <v>26</v>
      </c>
      <c r="J42" s="24">
        <f t="shared" si="3"/>
        <v>51000</v>
      </c>
      <c r="K42" s="25" t="s">
        <v>69</v>
      </c>
    </row>
    <row r="43" spans="1:13" ht="19.5" customHeight="1" x14ac:dyDescent="0.25">
      <c r="A43" s="77" t="s">
        <v>70</v>
      </c>
      <c r="B43" s="77"/>
      <c r="C43" s="77"/>
      <c r="D43" s="77"/>
      <c r="E43" s="77"/>
      <c r="F43" s="77"/>
      <c r="G43" s="77"/>
      <c r="H43" s="77"/>
      <c r="I43" s="77"/>
      <c r="J43" s="21">
        <f>SUM(J44:J60)</f>
        <v>26653</v>
      </c>
      <c r="K43" s="26"/>
    </row>
    <row r="44" spans="1:13" x14ac:dyDescent="0.25">
      <c r="A44" s="80">
        <v>7</v>
      </c>
      <c r="B44" s="67" t="s">
        <v>71</v>
      </c>
      <c r="C44" s="67" t="s">
        <v>72</v>
      </c>
      <c r="D44" s="18" t="s">
        <v>73</v>
      </c>
      <c r="E44" s="8">
        <v>3000</v>
      </c>
      <c r="F44" s="13">
        <v>1</v>
      </c>
      <c r="G44" s="13" t="s">
        <v>74</v>
      </c>
      <c r="H44" s="13">
        <v>1</v>
      </c>
      <c r="I44" s="13" t="s">
        <v>75</v>
      </c>
      <c r="J44" s="24">
        <f t="shared" ref="J44:J60" si="4">E44*F44*H44</f>
        <v>3000</v>
      </c>
      <c r="K44" s="25"/>
    </row>
    <row r="45" spans="1:13" x14ac:dyDescent="0.25">
      <c r="A45" s="81"/>
      <c r="B45" s="68"/>
      <c r="C45" s="68"/>
      <c r="D45" s="19" t="s">
        <v>76</v>
      </c>
      <c r="E45" s="15">
        <v>350</v>
      </c>
      <c r="F45" s="13">
        <v>1</v>
      </c>
      <c r="G45" s="13" t="s">
        <v>74</v>
      </c>
      <c r="H45" s="13">
        <v>1</v>
      </c>
      <c r="I45" s="13" t="s">
        <v>75</v>
      </c>
      <c r="J45" s="24">
        <f t="shared" si="4"/>
        <v>350</v>
      </c>
      <c r="K45" s="25"/>
    </row>
    <row r="46" spans="1:13" x14ac:dyDescent="0.25">
      <c r="A46" s="81"/>
      <c r="B46" s="68"/>
      <c r="C46" s="68"/>
      <c r="D46" s="19" t="s">
        <v>77</v>
      </c>
      <c r="E46" s="15">
        <v>5000</v>
      </c>
      <c r="F46" s="13">
        <v>1</v>
      </c>
      <c r="G46" s="13" t="s">
        <v>74</v>
      </c>
      <c r="H46" s="13">
        <v>1</v>
      </c>
      <c r="I46" s="13" t="s">
        <v>78</v>
      </c>
      <c r="J46" s="24">
        <f t="shared" si="4"/>
        <v>5000</v>
      </c>
      <c r="K46" s="25"/>
    </row>
    <row r="47" spans="1:13" x14ac:dyDescent="0.25">
      <c r="A47" s="81"/>
      <c r="B47" s="68"/>
      <c r="C47" s="68"/>
      <c r="D47" s="19" t="s">
        <v>79</v>
      </c>
      <c r="E47" s="15">
        <v>234</v>
      </c>
      <c r="F47" s="13">
        <v>1</v>
      </c>
      <c r="G47" s="13" t="s">
        <v>74</v>
      </c>
      <c r="H47" s="13">
        <v>1</v>
      </c>
      <c r="I47" s="13" t="s">
        <v>78</v>
      </c>
      <c r="J47" s="24">
        <f t="shared" si="4"/>
        <v>234</v>
      </c>
      <c r="K47" s="25"/>
    </row>
    <row r="48" spans="1:13" x14ac:dyDescent="0.25">
      <c r="A48" s="81"/>
      <c r="B48" s="68"/>
      <c r="C48" s="68"/>
      <c r="D48" s="19" t="s">
        <v>80</v>
      </c>
      <c r="E48" s="15">
        <v>117</v>
      </c>
      <c r="F48" s="13">
        <v>20</v>
      </c>
      <c r="G48" s="13" t="s">
        <v>81</v>
      </c>
      <c r="H48" s="13">
        <v>1</v>
      </c>
      <c r="I48" s="13" t="s">
        <v>15</v>
      </c>
      <c r="J48" s="24">
        <f t="shared" si="4"/>
        <v>2340</v>
      </c>
      <c r="K48" s="25"/>
      <c r="L48" s="27"/>
    </row>
    <row r="49" spans="1:12" x14ac:dyDescent="0.25">
      <c r="A49" s="81"/>
      <c r="B49" s="68"/>
      <c r="C49" s="68"/>
      <c r="D49" s="19" t="s">
        <v>82</v>
      </c>
      <c r="E49" s="15">
        <v>117</v>
      </c>
      <c r="F49" s="13">
        <v>20</v>
      </c>
      <c r="G49" s="13" t="s">
        <v>81</v>
      </c>
      <c r="H49" s="13">
        <v>1</v>
      </c>
      <c r="I49" s="13" t="s">
        <v>15</v>
      </c>
      <c r="J49" s="24">
        <f t="shared" si="4"/>
        <v>2340</v>
      </c>
      <c r="K49" s="25"/>
      <c r="L49" s="27"/>
    </row>
    <row r="50" spans="1:12" x14ac:dyDescent="0.25">
      <c r="A50" s="81"/>
      <c r="B50" s="68"/>
      <c r="C50" s="68"/>
      <c r="D50" s="19" t="s">
        <v>230</v>
      </c>
      <c r="E50" s="15">
        <v>8000</v>
      </c>
      <c r="F50" s="13">
        <v>1</v>
      </c>
      <c r="G50" s="13" t="s">
        <v>74</v>
      </c>
      <c r="H50" s="13">
        <v>1</v>
      </c>
      <c r="I50" s="13" t="s">
        <v>78</v>
      </c>
      <c r="J50" s="24">
        <f t="shared" si="4"/>
        <v>8000</v>
      </c>
      <c r="K50" s="25"/>
      <c r="L50" s="27"/>
    </row>
    <row r="51" spans="1:12" x14ac:dyDescent="0.25">
      <c r="A51" s="81"/>
      <c r="B51" s="68"/>
      <c r="C51" s="68"/>
      <c r="D51" s="19" t="s">
        <v>84</v>
      </c>
      <c r="E51" s="15">
        <v>234</v>
      </c>
      <c r="F51" s="13">
        <v>4</v>
      </c>
      <c r="G51" s="13" t="s">
        <v>15</v>
      </c>
      <c r="H51" s="13">
        <v>1</v>
      </c>
      <c r="I51" s="13" t="s">
        <v>78</v>
      </c>
      <c r="J51" s="24">
        <f t="shared" si="4"/>
        <v>936</v>
      </c>
      <c r="K51" s="25"/>
      <c r="L51" s="27"/>
    </row>
    <row r="52" spans="1:12" x14ac:dyDescent="0.25">
      <c r="A52" s="81"/>
      <c r="B52" s="68"/>
      <c r="C52" s="68"/>
      <c r="D52" s="19" t="s">
        <v>85</v>
      </c>
      <c r="E52" s="15">
        <v>117</v>
      </c>
      <c r="F52" s="13">
        <v>7</v>
      </c>
      <c r="G52" s="13" t="s">
        <v>74</v>
      </c>
      <c r="H52" s="13">
        <v>1</v>
      </c>
      <c r="I52" s="13" t="s">
        <v>78</v>
      </c>
      <c r="J52" s="24">
        <f t="shared" si="4"/>
        <v>819</v>
      </c>
      <c r="K52" s="25"/>
    </row>
    <row r="53" spans="1:12" x14ac:dyDescent="0.25">
      <c r="A53" s="81"/>
      <c r="B53" s="68"/>
      <c r="C53" s="68"/>
      <c r="D53" s="19" t="s">
        <v>86</v>
      </c>
      <c r="E53" s="15">
        <v>117</v>
      </c>
      <c r="F53" s="13">
        <v>1</v>
      </c>
      <c r="G53" s="13" t="s">
        <v>74</v>
      </c>
      <c r="H53" s="13">
        <v>1</v>
      </c>
      <c r="I53" s="13" t="s">
        <v>78</v>
      </c>
      <c r="J53" s="24">
        <f t="shared" si="4"/>
        <v>117</v>
      </c>
      <c r="K53" s="25"/>
    </row>
    <row r="54" spans="1:12" x14ac:dyDescent="0.25">
      <c r="A54" s="81"/>
      <c r="B54" s="68"/>
      <c r="C54" s="68"/>
      <c r="D54" s="19" t="s">
        <v>87</v>
      </c>
      <c r="E54" s="15">
        <v>117</v>
      </c>
      <c r="F54" s="13">
        <v>1</v>
      </c>
      <c r="G54" s="13" t="s">
        <v>74</v>
      </c>
      <c r="H54" s="13">
        <v>1</v>
      </c>
      <c r="I54" s="13" t="s">
        <v>78</v>
      </c>
      <c r="J54" s="24">
        <f t="shared" si="4"/>
        <v>117</v>
      </c>
      <c r="K54" s="25"/>
    </row>
    <row r="55" spans="1:12" x14ac:dyDescent="0.25">
      <c r="A55" s="81"/>
      <c r="B55" s="68"/>
      <c r="C55" s="68"/>
      <c r="D55" s="19" t="s">
        <v>88</v>
      </c>
      <c r="E55" s="15">
        <v>117</v>
      </c>
      <c r="F55" s="13">
        <v>1</v>
      </c>
      <c r="G55" s="13" t="s">
        <v>74</v>
      </c>
      <c r="H55" s="13">
        <v>1</v>
      </c>
      <c r="I55" s="13" t="s">
        <v>78</v>
      </c>
      <c r="J55" s="24">
        <f t="shared" si="4"/>
        <v>117</v>
      </c>
      <c r="K55" s="25"/>
    </row>
    <row r="56" spans="1:12" x14ac:dyDescent="0.25">
      <c r="A56" s="81"/>
      <c r="B56" s="68"/>
      <c r="C56" s="68"/>
      <c r="D56" s="19" t="s">
        <v>89</v>
      </c>
      <c r="E56" s="15">
        <v>583</v>
      </c>
      <c r="F56" s="13">
        <v>2</v>
      </c>
      <c r="G56" s="13" t="s">
        <v>74</v>
      </c>
      <c r="H56" s="13">
        <v>1</v>
      </c>
      <c r="I56" s="13" t="s">
        <v>78</v>
      </c>
      <c r="J56" s="24">
        <f t="shared" si="4"/>
        <v>1166</v>
      </c>
      <c r="K56" s="25"/>
    </row>
    <row r="57" spans="1:12" x14ac:dyDescent="0.25">
      <c r="A57" s="81"/>
      <c r="B57" s="68"/>
      <c r="C57" s="68"/>
      <c r="D57" s="18" t="s">
        <v>90</v>
      </c>
      <c r="E57" s="15">
        <v>583</v>
      </c>
      <c r="F57" s="13">
        <v>1</v>
      </c>
      <c r="G57" s="13" t="s">
        <v>74</v>
      </c>
      <c r="H57" s="13">
        <v>1</v>
      </c>
      <c r="I57" s="13" t="s">
        <v>75</v>
      </c>
      <c r="J57" s="24">
        <f t="shared" si="4"/>
        <v>583</v>
      </c>
      <c r="K57" s="25"/>
    </row>
    <row r="58" spans="1:12" x14ac:dyDescent="0.25">
      <c r="A58" s="81"/>
      <c r="B58" s="68"/>
      <c r="C58" s="69"/>
      <c r="D58" s="18" t="s">
        <v>91</v>
      </c>
      <c r="E58" s="15">
        <v>117</v>
      </c>
      <c r="F58" s="13">
        <v>3</v>
      </c>
      <c r="G58" s="13" t="s">
        <v>74</v>
      </c>
      <c r="H58" s="13">
        <v>1</v>
      </c>
      <c r="I58" s="13" t="s">
        <v>78</v>
      </c>
      <c r="J58" s="24">
        <f t="shared" si="4"/>
        <v>351</v>
      </c>
      <c r="K58" s="25"/>
    </row>
    <row r="59" spans="1:12" x14ac:dyDescent="0.25">
      <c r="A59" s="81"/>
      <c r="B59" s="68"/>
      <c r="C59" s="8" t="s">
        <v>92</v>
      </c>
      <c r="D59" s="18" t="s">
        <v>93</v>
      </c>
      <c r="E59" s="15">
        <v>583</v>
      </c>
      <c r="F59" s="13">
        <v>1</v>
      </c>
      <c r="G59" s="13" t="s">
        <v>74</v>
      </c>
      <c r="H59" s="13">
        <v>1</v>
      </c>
      <c r="I59" s="13" t="s">
        <v>78</v>
      </c>
      <c r="J59" s="24">
        <f t="shared" si="4"/>
        <v>583</v>
      </c>
      <c r="K59" s="25"/>
    </row>
    <row r="60" spans="1:12" x14ac:dyDescent="0.25">
      <c r="A60" s="82"/>
      <c r="B60" s="68"/>
      <c r="C60" s="10" t="s">
        <v>94</v>
      </c>
      <c r="D60" s="15" t="s">
        <v>95</v>
      </c>
      <c r="E60" s="12">
        <v>600</v>
      </c>
      <c r="F60" s="12">
        <v>1</v>
      </c>
      <c r="G60" s="13" t="s">
        <v>74</v>
      </c>
      <c r="H60" s="12">
        <v>1</v>
      </c>
      <c r="I60" s="12" t="s">
        <v>78</v>
      </c>
      <c r="J60" s="24">
        <f t="shared" si="4"/>
        <v>600</v>
      </c>
      <c r="K60" s="25"/>
    </row>
    <row r="61" spans="1:12" ht="17.5" customHeight="1" x14ac:dyDescent="0.25">
      <c r="A61" s="77" t="s">
        <v>96</v>
      </c>
      <c r="B61" s="77"/>
      <c r="C61" s="77"/>
      <c r="D61" s="77"/>
      <c r="E61" s="77"/>
      <c r="F61" s="77"/>
      <c r="G61" s="77"/>
      <c r="H61" s="77"/>
      <c r="I61" s="77"/>
      <c r="J61" s="21">
        <f>SUM(J62:J85)</f>
        <v>115712</v>
      </c>
      <c r="K61" s="26"/>
    </row>
    <row r="62" spans="1:12" ht="29" x14ac:dyDescent="0.25">
      <c r="A62" s="68">
        <v>8</v>
      </c>
      <c r="B62" s="67" t="s">
        <v>97</v>
      </c>
      <c r="C62" s="8" t="s">
        <v>98</v>
      </c>
      <c r="D62" s="15" t="s">
        <v>99</v>
      </c>
      <c r="E62" s="12">
        <v>80</v>
      </c>
      <c r="F62" s="13">
        <v>12</v>
      </c>
      <c r="G62" s="8" t="s">
        <v>100</v>
      </c>
      <c r="H62" s="13">
        <v>1</v>
      </c>
      <c r="I62" s="8" t="s">
        <v>81</v>
      </c>
      <c r="J62" s="24">
        <f t="shared" ref="J62:J69" si="5">E62*F62*H62</f>
        <v>960</v>
      </c>
      <c r="K62" s="25"/>
    </row>
    <row r="63" spans="1:12" x14ac:dyDescent="0.25">
      <c r="A63" s="68"/>
      <c r="B63" s="68"/>
      <c r="C63" s="13" t="s">
        <v>91</v>
      </c>
      <c r="D63" s="15" t="s">
        <v>99</v>
      </c>
      <c r="E63" s="12">
        <v>80</v>
      </c>
      <c r="F63" s="12">
        <v>12</v>
      </c>
      <c r="G63" s="8" t="s">
        <v>100</v>
      </c>
      <c r="H63" s="13">
        <v>3</v>
      </c>
      <c r="I63" s="8" t="s">
        <v>81</v>
      </c>
      <c r="J63" s="24">
        <f t="shared" si="5"/>
        <v>2880</v>
      </c>
      <c r="K63" s="25"/>
    </row>
    <row r="64" spans="1:12" x14ac:dyDescent="0.25">
      <c r="A64" s="68"/>
      <c r="B64" s="68"/>
      <c r="C64" s="8" t="s">
        <v>101</v>
      </c>
      <c r="D64" s="15" t="s">
        <v>102</v>
      </c>
      <c r="E64" s="12">
        <v>8.5</v>
      </c>
      <c r="F64" s="12">
        <v>160</v>
      </c>
      <c r="G64" s="8" t="s">
        <v>81</v>
      </c>
      <c r="H64" s="13">
        <v>1</v>
      </c>
      <c r="I64" s="8" t="s">
        <v>15</v>
      </c>
      <c r="J64" s="24">
        <f t="shared" si="5"/>
        <v>1360</v>
      </c>
      <c r="K64" s="25"/>
    </row>
    <row r="65" spans="1:11" x14ac:dyDescent="0.25">
      <c r="A65" s="68"/>
      <c r="B65" s="68"/>
      <c r="C65" s="8" t="s">
        <v>103</v>
      </c>
      <c r="D65" s="15" t="s">
        <v>104</v>
      </c>
      <c r="E65" s="12">
        <v>200</v>
      </c>
      <c r="F65" s="13">
        <v>6</v>
      </c>
      <c r="G65" s="8" t="s">
        <v>81</v>
      </c>
      <c r="H65" s="13">
        <v>1</v>
      </c>
      <c r="I65" s="8" t="s">
        <v>15</v>
      </c>
      <c r="J65" s="24">
        <f t="shared" si="5"/>
        <v>1200</v>
      </c>
      <c r="K65" s="25"/>
    </row>
    <row r="66" spans="1:11" ht="31" customHeight="1" x14ac:dyDescent="0.25">
      <c r="A66" s="68"/>
      <c r="B66" s="68"/>
      <c r="C66" s="8" t="s">
        <v>105</v>
      </c>
      <c r="D66" s="15" t="s">
        <v>106</v>
      </c>
      <c r="E66" s="12">
        <v>200</v>
      </c>
      <c r="F66" s="13">
        <v>7</v>
      </c>
      <c r="G66" s="8" t="s">
        <v>107</v>
      </c>
      <c r="H66" s="13">
        <v>1</v>
      </c>
      <c r="I66" s="8" t="s">
        <v>15</v>
      </c>
      <c r="J66" s="24">
        <f t="shared" si="5"/>
        <v>1400</v>
      </c>
      <c r="K66" s="25"/>
    </row>
    <row r="67" spans="1:11" ht="33.5" customHeight="1" x14ac:dyDescent="0.25">
      <c r="A67" s="68"/>
      <c r="B67" s="68"/>
      <c r="C67" s="8" t="s">
        <v>108</v>
      </c>
      <c r="D67" s="15" t="s">
        <v>109</v>
      </c>
      <c r="E67" s="12">
        <v>120</v>
      </c>
      <c r="F67" s="13">
        <v>1</v>
      </c>
      <c r="G67" s="8" t="s">
        <v>15</v>
      </c>
      <c r="H67" s="13">
        <v>3</v>
      </c>
      <c r="I67" s="8" t="s">
        <v>81</v>
      </c>
      <c r="J67" s="24">
        <f t="shared" si="5"/>
        <v>360</v>
      </c>
      <c r="K67" s="25"/>
    </row>
    <row r="68" spans="1:11" ht="20" customHeight="1" x14ac:dyDescent="0.25">
      <c r="A68" s="68"/>
      <c r="B68" s="68"/>
      <c r="C68" s="8" t="s">
        <v>110</v>
      </c>
      <c r="D68" s="15" t="s">
        <v>111</v>
      </c>
      <c r="E68" s="12">
        <v>40</v>
      </c>
      <c r="F68" s="13">
        <v>160</v>
      </c>
      <c r="G68" s="8" t="s">
        <v>112</v>
      </c>
      <c r="H68" s="13">
        <v>1</v>
      </c>
      <c r="I68" s="8" t="s">
        <v>15</v>
      </c>
      <c r="J68" s="24">
        <f t="shared" si="5"/>
        <v>6400</v>
      </c>
      <c r="K68" s="25"/>
    </row>
    <row r="69" spans="1:11" x14ac:dyDescent="0.25">
      <c r="A69" s="68"/>
      <c r="B69" s="68"/>
      <c r="C69" s="8" t="s">
        <v>113</v>
      </c>
      <c r="D69" s="15" t="s">
        <v>114</v>
      </c>
      <c r="E69" s="12">
        <v>250</v>
      </c>
      <c r="F69" s="13">
        <v>20</v>
      </c>
      <c r="G69" s="8" t="s">
        <v>81</v>
      </c>
      <c r="H69" s="13">
        <v>1</v>
      </c>
      <c r="I69" s="8" t="s">
        <v>15</v>
      </c>
      <c r="J69" s="24">
        <f t="shared" si="5"/>
        <v>5000</v>
      </c>
      <c r="K69" s="25"/>
    </row>
    <row r="70" spans="1:11" x14ac:dyDescent="0.25">
      <c r="A70" s="68"/>
      <c r="B70" s="68"/>
      <c r="C70" s="8" t="s">
        <v>115</v>
      </c>
      <c r="D70" s="15"/>
      <c r="E70" s="12">
        <v>48</v>
      </c>
      <c r="F70" s="13">
        <v>4</v>
      </c>
      <c r="G70" s="8" t="s">
        <v>81</v>
      </c>
      <c r="H70" s="13">
        <v>1</v>
      </c>
      <c r="I70" s="8" t="s">
        <v>15</v>
      </c>
      <c r="J70" s="24">
        <f t="shared" ref="J70:J85" si="6">E70*F70*H70</f>
        <v>192</v>
      </c>
      <c r="K70" s="25"/>
    </row>
    <row r="71" spans="1:11" x14ac:dyDescent="0.25">
      <c r="A71" s="68"/>
      <c r="B71" s="68"/>
      <c r="C71" s="29" t="s">
        <v>116</v>
      </c>
      <c r="D71" s="29" t="s">
        <v>117</v>
      </c>
      <c r="E71" s="12">
        <v>900</v>
      </c>
      <c r="F71" s="13">
        <v>8</v>
      </c>
      <c r="G71" s="8" t="s">
        <v>14</v>
      </c>
      <c r="H71" s="13">
        <v>1</v>
      </c>
      <c r="I71" s="8" t="s">
        <v>15</v>
      </c>
      <c r="J71" s="24">
        <f t="shared" si="6"/>
        <v>7200</v>
      </c>
      <c r="K71" s="25"/>
    </row>
    <row r="72" spans="1:11" x14ac:dyDescent="0.25">
      <c r="A72" s="68"/>
      <c r="B72" s="68"/>
      <c r="C72" s="29" t="s">
        <v>118</v>
      </c>
      <c r="D72" s="29" t="s">
        <v>119</v>
      </c>
      <c r="E72" s="12">
        <v>1900</v>
      </c>
      <c r="F72" s="13">
        <v>4</v>
      </c>
      <c r="G72" s="8" t="s">
        <v>14</v>
      </c>
      <c r="H72" s="13">
        <v>1</v>
      </c>
      <c r="I72" s="8" t="s">
        <v>15</v>
      </c>
      <c r="J72" s="24">
        <f t="shared" si="6"/>
        <v>7600</v>
      </c>
      <c r="K72" s="25" t="s">
        <v>120</v>
      </c>
    </row>
    <row r="73" spans="1:11" ht="28" customHeight="1" x14ac:dyDescent="0.25">
      <c r="A73" s="68"/>
      <c r="B73" s="68"/>
      <c r="C73" s="8" t="s">
        <v>121</v>
      </c>
      <c r="D73" s="15"/>
      <c r="E73" s="12">
        <v>5000</v>
      </c>
      <c r="F73" s="13">
        <v>1</v>
      </c>
      <c r="G73" s="8" t="s">
        <v>81</v>
      </c>
      <c r="H73" s="13">
        <v>1</v>
      </c>
      <c r="I73" s="8" t="s">
        <v>15</v>
      </c>
      <c r="J73" s="24">
        <f t="shared" si="6"/>
        <v>5000</v>
      </c>
      <c r="K73" s="25"/>
    </row>
    <row r="74" spans="1:11" x14ac:dyDescent="0.25">
      <c r="A74" s="68"/>
      <c r="B74" s="68"/>
      <c r="C74" s="8" t="s">
        <v>122</v>
      </c>
      <c r="D74" s="15"/>
      <c r="E74" s="12">
        <v>2000</v>
      </c>
      <c r="F74" s="13">
        <v>2</v>
      </c>
      <c r="G74" s="8" t="s">
        <v>81</v>
      </c>
      <c r="H74" s="13">
        <v>1</v>
      </c>
      <c r="I74" s="8" t="s">
        <v>15</v>
      </c>
      <c r="J74" s="24"/>
      <c r="K74" s="25" t="s">
        <v>222</v>
      </c>
    </row>
    <row r="75" spans="1:11" x14ac:dyDescent="0.25">
      <c r="A75" s="68"/>
      <c r="B75" s="68"/>
      <c r="C75" s="8" t="s">
        <v>123</v>
      </c>
      <c r="D75" s="15"/>
      <c r="E75" s="12">
        <v>70</v>
      </c>
      <c r="F75" s="13">
        <v>10</v>
      </c>
      <c r="G75" s="8" t="s">
        <v>81</v>
      </c>
      <c r="H75" s="13">
        <v>1</v>
      </c>
      <c r="I75" s="8" t="s">
        <v>15</v>
      </c>
      <c r="J75" s="24">
        <f t="shared" si="6"/>
        <v>700</v>
      </c>
      <c r="K75" s="25"/>
    </row>
    <row r="76" spans="1:11" x14ac:dyDescent="0.25">
      <c r="A76" s="68"/>
      <c r="B76" s="68"/>
      <c r="C76" s="8" t="s">
        <v>124</v>
      </c>
      <c r="D76" s="15"/>
      <c r="E76" s="12">
        <v>10</v>
      </c>
      <c r="F76" s="13">
        <v>50</v>
      </c>
      <c r="G76" s="8" t="s">
        <v>81</v>
      </c>
      <c r="H76" s="13">
        <v>1</v>
      </c>
      <c r="I76" s="8" t="s">
        <v>15</v>
      </c>
      <c r="J76" s="24">
        <f t="shared" si="6"/>
        <v>500</v>
      </c>
      <c r="K76" s="25"/>
    </row>
    <row r="77" spans="1:11" x14ac:dyDescent="0.25">
      <c r="A77" s="68"/>
      <c r="B77" s="68"/>
      <c r="C77" s="57" t="s">
        <v>181</v>
      </c>
      <c r="D77" s="15" t="s">
        <v>125</v>
      </c>
      <c r="E77" s="12">
        <v>580</v>
      </c>
      <c r="F77" s="13">
        <v>6</v>
      </c>
      <c r="G77" s="8" t="s">
        <v>78</v>
      </c>
      <c r="H77" s="13">
        <v>1</v>
      </c>
      <c r="I77" s="8" t="s">
        <v>15</v>
      </c>
      <c r="J77" s="24">
        <f t="shared" si="6"/>
        <v>3480</v>
      </c>
      <c r="K77" s="25"/>
    </row>
    <row r="78" spans="1:11" x14ac:dyDescent="0.25">
      <c r="A78" s="68"/>
      <c r="B78" s="68"/>
      <c r="C78" s="8" t="s">
        <v>126</v>
      </c>
      <c r="D78" s="15" t="s">
        <v>127</v>
      </c>
      <c r="E78" s="12">
        <v>48</v>
      </c>
      <c r="F78" s="13">
        <v>160</v>
      </c>
      <c r="G78" s="8" t="s">
        <v>78</v>
      </c>
      <c r="H78" s="13">
        <v>1</v>
      </c>
      <c r="I78" s="8" t="s">
        <v>15</v>
      </c>
      <c r="J78" s="24">
        <f t="shared" si="6"/>
        <v>7680</v>
      </c>
      <c r="K78" s="25"/>
    </row>
    <row r="79" spans="1:11" x14ac:dyDescent="0.25">
      <c r="A79" s="68"/>
      <c r="B79" s="68"/>
      <c r="C79" s="57" t="s">
        <v>182</v>
      </c>
      <c r="D79" s="53" t="s">
        <v>183</v>
      </c>
      <c r="E79" s="12">
        <v>150</v>
      </c>
      <c r="F79" s="13">
        <v>160</v>
      </c>
      <c r="G79" s="8" t="s">
        <v>78</v>
      </c>
      <c r="H79" s="13">
        <v>1</v>
      </c>
      <c r="I79" s="8" t="s">
        <v>15</v>
      </c>
      <c r="J79" s="24">
        <f t="shared" si="6"/>
        <v>24000</v>
      </c>
      <c r="K79" s="25"/>
    </row>
    <row r="80" spans="1:11" x14ac:dyDescent="0.25">
      <c r="A80" s="68"/>
      <c r="B80" s="68"/>
      <c r="C80" s="8" t="s">
        <v>128</v>
      </c>
      <c r="D80" s="15" t="s">
        <v>129</v>
      </c>
      <c r="E80" s="12">
        <v>38</v>
      </c>
      <c r="F80" s="13">
        <v>160</v>
      </c>
      <c r="G80" s="8" t="s">
        <v>78</v>
      </c>
      <c r="H80" s="13">
        <v>1</v>
      </c>
      <c r="I80" s="8" t="s">
        <v>15</v>
      </c>
      <c r="J80" s="24">
        <f t="shared" si="6"/>
        <v>6080</v>
      </c>
      <c r="K80" s="25"/>
    </row>
    <row r="81" spans="1:11" x14ac:dyDescent="0.25">
      <c r="A81" s="68"/>
      <c r="B81" s="68"/>
      <c r="C81" s="8" t="s">
        <v>130</v>
      </c>
      <c r="D81" s="15" t="s">
        <v>131</v>
      </c>
      <c r="E81" s="12">
        <v>38</v>
      </c>
      <c r="F81" s="13">
        <v>160</v>
      </c>
      <c r="G81" s="8" t="s">
        <v>78</v>
      </c>
      <c r="H81" s="13">
        <v>1</v>
      </c>
      <c r="I81" s="8" t="s">
        <v>15</v>
      </c>
      <c r="J81" s="24">
        <f t="shared" si="6"/>
        <v>6080</v>
      </c>
      <c r="K81" s="25"/>
    </row>
    <row r="82" spans="1:11" x14ac:dyDescent="0.25">
      <c r="A82" s="68"/>
      <c r="B82" s="68"/>
      <c r="C82" s="8" t="s">
        <v>132</v>
      </c>
      <c r="D82" s="15" t="s">
        <v>133</v>
      </c>
      <c r="E82" s="12">
        <v>38</v>
      </c>
      <c r="F82" s="13">
        <v>160</v>
      </c>
      <c r="G82" s="8" t="s">
        <v>78</v>
      </c>
      <c r="H82" s="13">
        <v>1</v>
      </c>
      <c r="I82" s="8" t="s">
        <v>15</v>
      </c>
      <c r="J82" s="24">
        <f t="shared" si="6"/>
        <v>6080</v>
      </c>
      <c r="K82" s="25"/>
    </row>
    <row r="83" spans="1:11" x14ac:dyDescent="0.25">
      <c r="A83" s="68"/>
      <c r="B83" s="68"/>
      <c r="C83" s="8" t="s">
        <v>83</v>
      </c>
      <c r="D83" s="53" t="s">
        <v>184</v>
      </c>
      <c r="E83" s="12">
        <v>15000</v>
      </c>
      <c r="F83" s="13">
        <v>1</v>
      </c>
      <c r="G83" s="8" t="s">
        <v>78</v>
      </c>
      <c r="H83" s="13">
        <v>1</v>
      </c>
      <c r="I83" s="8" t="s">
        <v>15</v>
      </c>
      <c r="J83" s="24">
        <f t="shared" si="6"/>
        <v>15000</v>
      </c>
      <c r="K83" s="54" t="s">
        <v>185</v>
      </c>
    </row>
    <row r="84" spans="1:11" x14ac:dyDescent="0.25">
      <c r="A84" s="68"/>
      <c r="B84" s="68"/>
      <c r="C84" s="8" t="s">
        <v>134</v>
      </c>
      <c r="D84" s="15" t="s">
        <v>135</v>
      </c>
      <c r="E84" s="12">
        <v>10</v>
      </c>
      <c r="F84" s="13">
        <v>16</v>
      </c>
      <c r="G84" s="8" t="s">
        <v>78</v>
      </c>
      <c r="H84" s="13">
        <v>1</v>
      </c>
      <c r="I84" s="8" t="s">
        <v>15</v>
      </c>
      <c r="J84" s="24">
        <f t="shared" si="6"/>
        <v>160</v>
      </c>
      <c r="K84" s="25"/>
    </row>
    <row r="85" spans="1:11" x14ac:dyDescent="0.25">
      <c r="A85" s="14"/>
      <c r="B85" s="69"/>
      <c r="C85" s="30" t="s">
        <v>136</v>
      </c>
      <c r="D85" s="15" t="s">
        <v>137</v>
      </c>
      <c r="E85" s="12">
        <v>400</v>
      </c>
      <c r="F85" s="12">
        <v>16</v>
      </c>
      <c r="G85" s="12" t="s">
        <v>81</v>
      </c>
      <c r="H85" s="12">
        <v>1</v>
      </c>
      <c r="I85" s="12" t="s">
        <v>15</v>
      </c>
      <c r="J85" s="24">
        <f t="shared" si="6"/>
        <v>6400</v>
      </c>
      <c r="K85" s="42"/>
    </row>
    <row r="86" spans="1:11" ht="20.5" customHeight="1" x14ac:dyDescent="0.25">
      <c r="A86" s="77" t="s">
        <v>138</v>
      </c>
      <c r="B86" s="77"/>
      <c r="C86" s="77"/>
      <c r="D86" s="77"/>
      <c r="E86" s="77"/>
      <c r="F86" s="77"/>
      <c r="G86" s="77"/>
      <c r="H86" s="77"/>
      <c r="I86" s="77"/>
      <c r="J86" s="43">
        <f>J87+J88+J89+J90+J91</f>
        <v>136400</v>
      </c>
      <c r="K86" s="44"/>
    </row>
    <row r="87" spans="1:11" ht="29" customHeight="1" x14ac:dyDescent="0.25">
      <c r="A87" s="9">
        <v>9</v>
      </c>
      <c r="B87" s="96" t="s">
        <v>200</v>
      </c>
      <c r="C87" s="67" t="s">
        <v>139</v>
      </c>
      <c r="D87" s="53" t="s">
        <v>192</v>
      </c>
      <c r="E87" s="12">
        <v>13000</v>
      </c>
      <c r="F87" s="13">
        <v>1</v>
      </c>
      <c r="G87" s="8" t="s">
        <v>140</v>
      </c>
      <c r="H87" s="13">
        <v>1</v>
      </c>
      <c r="I87" s="8" t="s">
        <v>81</v>
      </c>
      <c r="J87" s="24">
        <f t="shared" ref="J87:J91" si="7">E87*F87*H87</f>
        <v>13000</v>
      </c>
      <c r="K87" s="54" t="s">
        <v>199</v>
      </c>
    </row>
    <row r="88" spans="1:11" ht="29" x14ac:dyDescent="0.25">
      <c r="A88" s="9"/>
      <c r="B88" s="97"/>
      <c r="C88" s="68"/>
      <c r="D88" s="53" t="s">
        <v>193</v>
      </c>
      <c r="E88" s="12">
        <v>28450</v>
      </c>
      <c r="F88" s="13">
        <v>1</v>
      </c>
      <c r="G88" s="8" t="s">
        <v>140</v>
      </c>
      <c r="H88" s="13">
        <v>1</v>
      </c>
      <c r="I88" s="8" t="s">
        <v>81</v>
      </c>
      <c r="J88" s="24">
        <f t="shared" si="7"/>
        <v>28450</v>
      </c>
      <c r="K88" s="54" t="s">
        <v>194</v>
      </c>
    </row>
    <row r="89" spans="1:11" ht="29" x14ac:dyDescent="0.25">
      <c r="A89" s="9"/>
      <c r="B89" s="97"/>
      <c r="C89" s="68"/>
      <c r="D89" s="53" t="s">
        <v>195</v>
      </c>
      <c r="E89" s="12">
        <v>26950</v>
      </c>
      <c r="F89" s="13">
        <v>1</v>
      </c>
      <c r="G89" s="8" t="s">
        <v>140</v>
      </c>
      <c r="H89" s="13">
        <v>1</v>
      </c>
      <c r="I89" s="8" t="s">
        <v>81</v>
      </c>
      <c r="J89" s="24">
        <f t="shared" si="7"/>
        <v>26950</v>
      </c>
      <c r="K89" s="54" t="s">
        <v>202</v>
      </c>
    </row>
    <row r="90" spans="1:11" ht="29" x14ac:dyDescent="0.25">
      <c r="A90" s="9"/>
      <c r="B90" s="97"/>
      <c r="C90" s="68"/>
      <c r="D90" s="53" t="s">
        <v>196</v>
      </c>
      <c r="E90" s="12">
        <v>48000</v>
      </c>
      <c r="F90" s="13">
        <v>1</v>
      </c>
      <c r="G90" s="8" t="s">
        <v>140</v>
      </c>
      <c r="H90" s="13">
        <v>1</v>
      </c>
      <c r="I90" s="8" t="s">
        <v>81</v>
      </c>
      <c r="J90" s="24">
        <f t="shared" si="7"/>
        <v>48000</v>
      </c>
      <c r="K90" s="54" t="s">
        <v>201</v>
      </c>
    </row>
    <row r="91" spans="1:11" x14ac:dyDescent="0.25">
      <c r="A91" s="9"/>
      <c r="B91" s="98"/>
      <c r="C91" s="69"/>
      <c r="D91" s="53" t="s">
        <v>197</v>
      </c>
      <c r="E91" s="12">
        <v>20000</v>
      </c>
      <c r="F91" s="13">
        <v>1</v>
      </c>
      <c r="G91" s="8" t="s">
        <v>140</v>
      </c>
      <c r="H91" s="13">
        <v>1</v>
      </c>
      <c r="I91" s="8" t="s">
        <v>81</v>
      </c>
      <c r="J91" s="24">
        <f t="shared" si="7"/>
        <v>20000</v>
      </c>
      <c r="K91" s="54" t="s">
        <v>198</v>
      </c>
    </row>
    <row r="92" spans="1:11" ht="20" customHeight="1" x14ac:dyDescent="0.25">
      <c r="A92" s="77" t="s">
        <v>141</v>
      </c>
      <c r="B92" s="77"/>
      <c r="C92" s="77"/>
      <c r="D92" s="77"/>
      <c r="E92" s="77"/>
      <c r="F92" s="77"/>
      <c r="G92" s="77"/>
      <c r="H92" s="77"/>
      <c r="I92" s="77"/>
      <c r="J92" s="21">
        <f>SUM(J93:J97)</f>
        <v>38300</v>
      </c>
      <c r="K92" s="26"/>
    </row>
    <row r="93" spans="1:11" x14ac:dyDescent="0.25">
      <c r="A93" s="80">
        <v>10</v>
      </c>
      <c r="B93" s="67" t="s">
        <v>142</v>
      </c>
      <c r="C93" s="8" t="s">
        <v>143</v>
      </c>
      <c r="D93" s="19" t="s">
        <v>144</v>
      </c>
      <c r="E93" s="12">
        <v>4000</v>
      </c>
      <c r="F93" s="12">
        <v>1</v>
      </c>
      <c r="G93" s="12" t="s">
        <v>15</v>
      </c>
      <c r="H93" s="13">
        <v>4</v>
      </c>
      <c r="I93" s="8" t="s">
        <v>26</v>
      </c>
      <c r="J93" s="24">
        <f t="shared" ref="J93:J97" si="8">E93*F93*H93</f>
        <v>16000</v>
      </c>
      <c r="K93" s="45"/>
    </row>
    <row r="94" spans="1:11" x14ac:dyDescent="0.25">
      <c r="A94" s="81"/>
      <c r="B94" s="68"/>
      <c r="C94" s="8" t="s">
        <v>145</v>
      </c>
      <c r="D94" s="19" t="s">
        <v>146</v>
      </c>
      <c r="E94" s="12">
        <v>2800</v>
      </c>
      <c r="F94" s="12">
        <v>1</v>
      </c>
      <c r="G94" s="12" t="s">
        <v>15</v>
      </c>
      <c r="H94" s="13">
        <v>1</v>
      </c>
      <c r="I94" s="8" t="s">
        <v>15</v>
      </c>
      <c r="J94" s="24">
        <f t="shared" si="8"/>
        <v>2800</v>
      </c>
      <c r="K94" s="45"/>
    </row>
    <row r="95" spans="1:11" x14ac:dyDescent="0.25">
      <c r="A95" s="81"/>
      <c r="B95" s="68"/>
      <c r="C95" s="8" t="s">
        <v>147</v>
      </c>
      <c r="D95" s="19" t="s">
        <v>148</v>
      </c>
      <c r="E95" s="12">
        <v>2800</v>
      </c>
      <c r="F95" s="12">
        <v>1</v>
      </c>
      <c r="G95" s="12" t="s">
        <v>15</v>
      </c>
      <c r="H95" s="13">
        <v>4</v>
      </c>
      <c r="I95" s="8" t="s">
        <v>26</v>
      </c>
      <c r="J95" s="24">
        <f t="shared" si="8"/>
        <v>11200</v>
      </c>
      <c r="K95" s="45" t="s">
        <v>149</v>
      </c>
    </row>
    <row r="96" spans="1:11" ht="29.5" customHeight="1" x14ac:dyDescent="0.25">
      <c r="A96" s="81"/>
      <c r="B96" s="68"/>
      <c r="C96" s="8" t="s">
        <v>150</v>
      </c>
      <c r="D96" s="19" t="s">
        <v>151</v>
      </c>
      <c r="E96" s="12">
        <v>4500</v>
      </c>
      <c r="F96" s="12">
        <v>1</v>
      </c>
      <c r="G96" s="12" t="s">
        <v>15</v>
      </c>
      <c r="H96" s="13">
        <v>1</v>
      </c>
      <c r="I96" s="8" t="s">
        <v>15</v>
      </c>
      <c r="J96" s="24">
        <f t="shared" si="8"/>
        <v>4500</v>
      </c>
      <c r="K96" s="45"/>
    </row>
    <row r="97" spans="1:11" ht="29.5" customHeight="1" x14ac:dyDescent="0.25">
      <c r="A97" s="82"/>
      <c r="B97" s="69"/>
      <c r="C97" s="8" t="s">
        <v>152</v>
      </c>
      <c r="D97" s="19"/>
      <c r="E97" s="12">
        <v>3800</v>
      </c>
      <c r="F97" s="12">
        <v>1</v>
      </c>
      <c r="G97" s="12" t="s">
        <v>15</v>
      </c>
      <c r="H97" s="13">
        <v>1</v>
      </c>
      <c r="I97" s="8" t="s">
        <v>15</v>
      </c>
      <c r="J97" s="24">
        <f t="shared" si="8"/>
        <v>3800</v>
      </c>
      <c r="K97" s="45"/>
    </row>
    <row r="98" spans="1:11" ht="21.5" customHeight="1" x14ac:dyDescent="0.25">
      <c r="A98" s="77" t="s">
        <v>153</v>
      </c>
      <c r="B98" s="77"/>
      <c r="C98" s="77"/>
      <c r="D98" s="77"/>
      <c r="E98" s="77"/>
      <c r="F98" s="77"/>
      <c r="G98" s="77"/>
      <c r="H98" s="77"/>
      <c r="I98" s="77"/>
      <c r="J98" s="21">
        <f>SUM(J99:J101)</f>
        <v>1280</v>
      </c>
      <c r="K98" s="26"/>
    </row>
    <row r="99" spans="1:11" ht="58" x14ac:dyDescent="0.25">
      <c r="A99" s="89">
        <v>11</v>
      </c>
      <c r="B99" s="8" t="s">
        <v>154</v>
      </c>
      <c r="C99" s="8" t="s">
        <v>155</v>
      </c>
      <c r="D99" s="15" t="s">
        <v>156</v>
      </c>
      <c r="E99" s="12">
        <v>8</v>
      </c>
      <c r="F99" s="13">
        <v>160</v>
      </c>
      <c r="G99" s="8" t="s">
        <v>14</v>
      </c>
      <c r="H99" s="13">
        <v>1</v>
      </c>
      <c r="I99" s="8" t="s">
        <v>15</v>
      </c>
      <c r="J99" s="24">
        <f>E99*F99*H99</f>
        <v>1280</v>
      </c>
      <c r="K99" s="25"/>
    </row>
    <row r="100" spans="1:11" x14ac:dyDescent="0.25">
      <c r="A100" s="89"/>
      <c r="B100" s="94" t="s">
        <v>186</v>
      </c>
      <c r="C100" s="57" t="s">
        <v>191</v>
      </c>
      <c r="D100" s="53" t="s">
        <v>189</v>
      </c>
      <c r="E100" s="12"/>
      <c r="F100" s="13"/>
      <c r="G100" s="8"/>
      <c r="H100" s="13"/>
      <c r="I100" s="8"/>
      <c r="J100" s="24"/>
      <c r="K100" s="54" t="s">
        <v>188</v>
      </c>
    </row>
    <row r="101" spans="1:11" ht="29" x14ac:dyDescent="0.25">
      <c r="A101" s="89"/>
      <c r="B101" s="95"/>
      <c r="C101" s="58" t="s">
        <v>190</v>
      </c>
      <c r="D101" s="53" t="s">
        <v>187</v>
      </c>
      <c r="E101" s="29"/>
      <c r="F101" s="29"/>
      <c r="G101" s="29"/>
      <c r="H101" s="29"/>
      <c r="I101" s="29"/>
      <c r="J101" s="24">
        <f>E101*F101*H101</f>
        <v>0</v>
      </c>
      <c r="K101" s="59" t="s">
        <v>188</v>
      </c>
    </row>
    <row r="102" spans="1:11" ht="20.5" customHeight="1" x14ac:dyDescent="0.25">
      <c r="A102" s="99" t="s">
        <v>157</v>
      </c>
      <c r="B102" s="99"/>
      <c r="C102" s="99"/>
      <c r="D102" s="99"/>
      <c r="E102" s="99"/>
      <c r="F102" s="99"/>
      <c r="G102" s="99"/>
      <c r="H102" s="99"/>
      <c r="I102" s="99"/>
      <c r="J102" s="46">
        <f>J4+J14+J20+J25+J35+J43+J61+J86+J92+J98</f>
        <v>1520165</v>
      </c>
      <c r="K102" s="26"/>
    </row>
    <row r="103" spans="1:11" ht="20.5" customHeight="1" x14ac:dyDescent="0.25">
      <c r="A103" s="66"/>
      <c r="B103" s="66"/>
      <c r="C103" s="66"/>
      <c r="D103" s="66"/>
      <c r="E103" s="66"/>
      <c r="F103" s="66"/>
      <c r="G103" s="66"/>
      <c r="H103" s="66"/>
      <c r="I103" s="63">
        <v>0.06</v>
      </c>
      <c r="J103" s="46">
        <f>J102*I103</f>
        <v>91209.9</v>
      </c>
      <c r="K103" s="26"/>
    </row>
    <row r="104" spans="1:11" ht="20.5" customHeight="1" x14ac:dyDescent="0.25">
      <c r="A104" s="91" t="s">
        <v>231</v>
      </c>
      <c r="B104" s="92"/>
      <c r="C104" s="92"/>
      <c r="D104" s="92"/>
      <c r="E104" s="92"/>
      <c r="F104" s="92"/>
      <c r="G104" s="92"/>
      <c r="H104" s="92"/>
      <c r="I104" s="93"/>
      <c r="J104" s="46">
        <f>SUM(J102:J103)</f>
        <v>1611374.9</v>
      </c>
      <c r="K104" s="26"/>
    </row>
    <row r="105" spans="1:11" ht="20.5" customHeight="1" x14ac:dyDescent="0.25">
      <c r="A105" s="66"/>
      <c r="B105" s="66"/>
      <c r="C105" s="66"/>
      <c r="D105" s="66"/>
      <c r="E105" s="66"/>
      <c r="F105" s="66"/>
      <c r="G105" s="66"/>
      <c r="H105" s="66"/>
      <c r="I105" s="65" t="s">
        <v>233</v>
      </c>
      <c r="J105" s="64">
        <v>1600000</v>
      </c>
      <c r="K105" s="26"/>
    </row>
    <row r="106" spans="1:11" s="2" customFormat="1" x14ac:dyDescent="0.25">
      <c r="A106" s="67" t="s">
        <v>158</v>
      </c>
      <c r="B106" s="31" t="s">
        <v>159</v>
      </c>
      <c r="C106" s="83" t="s">
        <v>160</v>
      </c>
      <c r="D106" s="84"/>
      <c r="E106" s="84"/>
      <c r="F106" s="84"/>
      <c r="G106" s="85"/>
      <c r="H106" s="86" t="s">
        <v>161</v>
      </c>
      <c r="I106" s="87"/>
      <c r="J106" s="88"/>
      <c r="K106" s="62"/>
    </row>
    <row r="107" spans="1:11" s="2" customFormat="1" x14ac:dyDescent="0.25">
      <c r="A107" s="68"/>
      <c r="B107" s="31" t="s">
        <v>162</v>
      </c>
      <c r="C107" s="83" t="s">
        <v>163</v>
      </c>
      <c r="D107" s="84"/>
      <c r="E107" s="84"/>
      <c r="F107" s="84"/>
      <c r="G107" s="85"/>
      <c r="H107" s="90">
        <v>0.06</v>
      </c>
      <c r="I107" s="87"/>
      <c r="J107" s="88"/>
      <c r="K107" s="31"/>
    </row>
    <row r="108" spans="1:11" s="2" customFormat="1" x14ac:dyDescent="0.25">
      <c r="A108" s="68"/>
      <c r="B108" s="31" t="s">
        <v>164</v>
      </c>
      <c r="C108" s="83" t="s">
        <v>165</v>
      </c>
      <c r="D108" s="84"/>
      <c r="E108" s="84"/>
      <c r="F108" s="84"/>
      <c r="G108" s="85"/>
      <c r="H108" s="86" t="s">
        <v>161</v>
      </c>
      <c r="I108" s="87"/>
      <c r="J108" s="88"/>
      <c r="K108" s="31"/>
    </row>
    <row r="109" spans="1:11" s="2" customFormat="1" x14ac:dyDescent="0.25">
      <c r="A109" s="69"/>
      <c r="B109" s="31" t="s">
        <v>166</v>
      </c>
      <c r="C109" s="83" t="s">
        <v>167</v>
      </c>
      <c r="D109" s="84"/>
      <c r="E109" s="84"/>
      <c r="F109" s="84"/>
      <c r="G109" s="85"/>
      <c r="H109" s="86" t="s">
        <v>161</v>
      </c>
      <c r="I109" s="87"/>
      <c r="J109" s="88"/>
      <c r="K109" s="31"/>
    </row>
    <row r="110" spans="1:11" s="2" customFormat="1" x14ac:dyDescent="0.25">
      <c r="A110" s="32" t="s">
        <v>168</v>
      </c>
      <c r="B110" s="33"/>
      <c r="C110" s="34"/>
      <c r="D110" s="35"/>
      <c r="E110" s="33"/>
      <c r="F110" s="36"/>
      <c r="G110" s="36"/>
      <c r="H110" s="36"/>
      <c r="I110" s="36"/>
      <c r="J110" s="47"/>
      <c r="K110" s="33"/>
    </row>
    <row r="111" spans="1:11" s="2" customFormat="1" x14ac:dyDescent="0.25">
      <c r="A111" s="32" t="s">
        <v>169</v>
      </c>
      <c r="B111" s="33"/>
      <c r="C111" s="34"/>
      <c r="D111" s="35"/>
      <c r="E111" s="33"/>
      <c r="F111" s="36"/>
      <c r="G111" s="36"/>
      <c r="H111" s="36"/>
      <c r="I111" s="36"/>
      <c r="J111" s="47"/>
      <c r="K111" s="33"/>
    </row>
    <row r="112" spans="1:11" s="2" customFormat="1" x14ac:dyDescent="0.25">
      <c r="A112" s="32" t="s">
        <v>170</v>
      </c>
      <c r="B112" s="33"/>
      <c r="C112" s="34"/>
      <c r="D112" s="35"/>
      <c r="E112" s="33"/>
      <c r="F112" s="36"/>
      <c r="G112" s="36"/>
      <c r="H112" s="36"/>
      <c r="I112" s="36"/>
      <c r="J112" s="47"/>
      <c r="K112" s="33"/>
    </row>
    <row r="113" spans="1:11" s="2" customFormat="1" x14ac:dyDescent="0.25">
      <c r="A113" s="32" t="s">
        <v>171</v>
      </c>
      <c r="B113" s="33"/>
      <c r="C113" s="34"/>
      <c r="D113" s="35"/>
      <c r="E113" s="33"/>
      <c r="F113" s="36"/>
      <c r="G113" s="36"/>
      <c r="H113" s="36"/>
      <c r="I113" s="36"/>
      <c r="J113" s="47"/>
      <c r="K113" s="33"/>
    </row>
    <row r="114" spans="1:11" customFormat="1" ht="14.5" x14ac:dyDescent="0.25">
      <c r="A114" s="37" t="s">
        <v>172</v>
      </c>
      <c r="B114" s="37"/>
      <c r="C114" s="34"/>
      <c r="D114" s="38"/>
      <c r="E114" s="37"/>
      <c r="F114" s="37"/>
      <c r="G114" s="37"/>
      <c r="H114" s="37"/>
      <c r="I114" s="48"/>
      <c r="J114" s="49"/>
    </row>
    <row r="115" spans="1:11" customFormat="1" ht="14.5" x14ac:dyDescent="0.25">
      <c r="A115" s="37" t="s">
        <v>173</v>
      </c>
      <c r="B115" s="37"/>
      <c r="C115" s="34"/>
      <c r="D115" s="38"/>
      <c r="E115" s="37"/>
      <c r="F115" s="37"/>
      <c r="G115" s="37"/>
      <c r="H115" s="37"/>
      <c r="I115" s="48"/>
      <c r="J115" s="49"/>
    </row>
    <row r="116" spans="1:11" s="2" customFormat="1" x14ac:dyDescent="0.25">
      <c r="A116" s="32"/>
      <c r="B116" s="33"/>
      <c r="C116" s="34"/>
      <c r="D116" s="35"/>
      <c r="E116" s="33"/>
      <c r="F116" s="36"/>
      <c r="G116" s="36"/>
      <c r="H116" s="36"/>
      <c r="I116" s="36"/>
      <c r="J116" s="50"/>
      <c r="K116" s="33"/>
    </row>
    <row r="117" spans="1:11" s="2" customFormat="1" x14ac:dyDescent="0.25">
      <c r="A117" s="32"/>
      <c r="B117" s="33"/>
      <c r="C117" s="34"/>
      <c r="D117" s="35"/>
      <c r="E117" s="33"/>
      <c r="F117" s="36"/>
      <c r="G117" s="36"/>
      <c r="H117" s="36"/>
      <c r="I117" s="36"/>
      <c r="J117" s="50"/>
      <c r="K117" s="33"/>
    </row>
    <row r="118" spans="1:11" x14ac:dyDescent="0.25">
      <c r="A118" s="39"/>
      <c r="B118" s="34"/>
      <c r="C118" s="34"/>
      <c r="D118" s="40"/>
      <c r="E118" s="34"/>
      <c r="F118" s="41"/>
      <c r="G118" s="41"/>
      <c r="H118" s="41"/>
      <c r="I118" s="41"/>
      <c r="J118" s="51"/>
      <c r="K118" s="33"/>
    </row>
    <row r="119" spans="1:11" x14ac:dyDescent="0.25">
      <c r="A119" s="39"/>
      <c r="B119" s="34"/>
      <c r="C119" s="34"/>
      <c r="D119" s="40"/>
      <c r="E119" s="34"/>
      <c r="F119" s="41"/>
      <c r="G119" s="41"/>
      <c r="H119" s="41"/>
      <c r="I119" s="41"/>
      <c r="J119" s="50"/>
      <c r="K119" s="33"/>
    </row>
    <row r="120" spans="1:11" x14ac:dyDescent="0.25">
      <c r="A120" s="39"/>
      <c r="B120" s="34"/>
      <c r="C120" s="34"/>
      <c r="D120" s="40"/>
      <c r="E120" s="34"/>
      <c r="F120" s="41"/>
      <c r="G120" s="41"/>
      <c r="H120" s="41"/>
      <c r="I120" s="41"/>
      <c r="J120" s="50"/>
      <c r="K120" s="33"/>
    </row>
    <row r="121" spans="1:11" x14ac:dyDescent="0.25">
      <c r="A121" s="39"/>
      <c r="B121" s="34"/>
      <c r="C121" s="34"/>
      <c r="D121" s="40"/>
      <c r="E121" s="34"/>
      <c r="F121" s="41"/>
      <c r="G121" s="41"/>
      <c r="H121" s="41"/>
      <c r="I121" s="41"/>
      <c r="J121" s="50"/>
      <c r="K121" s="33"/>
    </row>
    <row r="122" spans="1:11" x14ac:dyDescent="0.25">
      <c r="A122" s="39"/>
      <c r="B122" s="34"/>
      <c r="C122" s="34"/>
      <c r="D122" s="40"/>
      <c r="E122" s="34"/>
      <c r="F122" s="41"/>
      <c r="G122" s="41"/>
      <c r="H122" s="41"/>
      <c r="I122" s="41"/>
      <c r="J122" s="52"/>
      <c r="K122" s="33"/>
    </row>
    <row r="123" spans="1:11" x14ac:dyDescent="0.25">
      <c r="A123" s="39"/>
      <c r="B123" s="34"/>
      <c r="C123" s="34"/>
      <c r="D123" s="40"/>
      <c r="E123" s="34"/>
      <c r="F123" s="41"/>
      <c r="G123" s="41"/>
      <c r="H123" s="41"/>
      <c r="I123" s="41"/>
      <c r="J123" s="52"/>
      <c r="K123" s="33"/>
    </row>
    <row r="124" spans="1:11" x14ac:dyDescent="0.25">
      <c r="A124" s="39"/>
      <c r="B124" s="34"/>
      <c r="C124" s="34"/>
      <c r="D124" s="40"/>
      <c r="E124" s="34"/>
      <c r="F124" s="41"/>
      <c r="G124" s="41"/>
      <c r="H124" s="41"/>
      <c r="I124" s="41"/>
      <c r="J124" s="52"/>
      <c r="K124" s="33"/>
    </row>
    <row r="125" spans="1:11" x14ac:dyDescent="0.25">
      <c r="A125" s="39"/>
      <c r="B125" s="34"/>
      <c r="C125" s="34"/>
      <c r="D125" s="40"/>
      <c r="E125" s="34"/>
      <c r="F125" s="41"/>
      <c r="G125" s="41"/>
      <c r="H125" s="41"/>
      <c r="I125" s="41"/>
      <c r="J125" s="52"/>
      <c r="K125" s="33"/>
    </row>
    <row r="126" spans="1:11" x14ac:dyDescent="0.25">
      <c r="A126" s="39"/>
      <c r="B126" s="34"/>
      <c r="C126" s="34"/>
      <c r="D126" s="40"/>
      <c r="E126" s="34"/>
      <c r="F126" s="41"/>
      <c r="G126" s="41"/>
      <c r="H126" s="41"/>
      <c r="I126" s="41"/>
      <c r="J126" s="52"/>
      <c r="K126" s="33"/>
    </row>
    <row r="127" spans="1:11" x14ac:dyDescent="0.25">
      <c r="A127" s="39"/>
      <c r="B127" s="34"/>
      <c r="C127" s="34"/>
      <c r="D127" s="40"/>
      <c r="E127" s="34"/>
      <c r="F127" s="41"/>
      <c r="G127" s="41"/>
      <c r="H127" s="41"/>
      <c r="I127" s="41"/>
      <c r="J127" s="52"/>
      <c r="K127" s="33"/>
    </row>
    <row r="128" spans="1:11" x14ac:dyDescent="0.25">
      <c r="A128" s="39"/>
      <c r="B128" s="34"/>
      <c r="C128" s="34"/>
      <c r="D128" s="40"/>
      <c r="E128" s="34"/>
      <c r="F128" s="41"/>
      <c r="G128" s="41"/>
      <c r="H128" s="41"/>
      <c r="I128" s="41"/>
      <c r="J128" s="52"/>
      <c r="K128" s="33"/>
    </row>
    <row r="129" spans="1:11" x14ac:dyDescent="0.25">
      <c r="A129" s="39"/>
      <c r="B129" s="34"/>
      <c r="C129" s="34"/>
      <c r="D129" s="40"/>
      <c r="E129" s="34"/>
      <c r="F129" s="41"/>
      <c r="G129" s="41"/>
      <c r="H129" s="41"/>
      <c r="I129" s="41"/>
      <c r="J129" s="52"/>
      <c r="K129" s="33"/>
    </row>
    <row r="130" spans="1:11" x14ac:dyDescent="0.25">
      <c r="A130" s="39"/>
      <c r="B130" s="34"/>
      <c r="C130" s="34"/>
      <c r="D130" s="40"/>
      <c r="E130" s="34"/>
      <c r="F130" s="41"/>
      <c r="G130" s="41"/>
      <c r="H130" s="41"/>
      <c r="I130" s="41"/>
      <c r="J130" s="52"/>
      <c r="K130" s="33"/>
    </row>
    <row r="131" spans="1:11" x14ac:dyDescent="0.25">
      <c r="A131" s="39"/>
      <c r="B131" s="34"/>
      <c r="C131" s="34"/>
      <c r="D131" s="40"/>
      <c r="E131" s="34"/>
      <c r="F131" s="41"/>
      <c r="G131" s="41"/>
      <c r="H131" s="41"/>
      <c r="I131" s="41"/>
      <c r="J131" s="52"/>
      <c r="K131" s="33"/>
    </row>
    <row r="132" spans="1:11" x14ac:dyDescent="0.25">
      <c r="A132" s="39"/>
      <c r="B132" s="34"/>
      <c r="C132" s="34"/>
      <c r="D132" s="40"/>
      <c r="E132" s="34"/>
      <c r="F132" s="41"/>
      <c r="G132" s="41"/>
      <c r="H132" s="41"/>
      <c r="I132" s="41"/>
      <c r="J132" s="52"/>
      <c r="K132" s="33"/>
    </row>
    <row r="133" spans="1:11" x14ac:dyDescent="0.25">
      <c r="A133" s="39"/>
      <c r="B133" s="34"/>
      <c r="C133" s="34"/>
      <c r="D133" s="40"/>
      <c r="E133" s="34"/>
      <c r="F133" s="41"/>
      <c r="G133" s="41"/>
      <c r="H133" s="41"/>
      <c r="I133" s="41"/>
      <c r="J133" s="52"/>
      <c r="K133" s="33"/>
    </row>
    <row r="134" spans="1:11" x14ac:dyDescent="0.25">
      <c r="A134" s="39"/>
      <c r="B134" s="34"/>
      <c r="C134" s="34"/>
      <c r="D134" s="40"/>
      <c r="E134" s="34"/>
      <c r="F134" s="41"/>
      <c r="G134" s="41"/>
      <c r="H134" s="41"/>
      <c r="I134" s="41"/>
      <c r="J134" s="52"/>
      <c r="K134" s="33"/>
    </row>
    <row r="135" spans="1:11" x14ac:dyDescent="0.25">
      <c r="A135" s="39"/>
      <c r="B135" s="34"/>
      <c r="C135" s="34"/>
      <c r="D135" s="40"/>
      <c r="E135" s="34"/>
      <c r="F135" s="41"/>
      <c r="G135" s="41"/>
      <c r="H135" s="41"/>
      <c r="I135" s="41"/>
      <c r="J135" s="52"/>
      <c r="K135" s="33"/>
    </row>
    <row r="136" spans="1:11" x14ac:dyDescent="0.25">
      <c r="A136" s="39"/>
      <c r="B136" s="34"/>
      <c r="C136" s="34"/>
      <c r="D136" s="40"/>
      <c r="E136" s="34"/>
      <c r="F136" s="41"/>
      <c r="G136" s="41"/>
      <c r="H136" s="41"/>
      <c r="I136" s="41"/>
      <c r="J136" s="52"/>
      <c r="K136" s="33"/>
    </row>
    <row r="137" spans="1:11" x14ac:dyDescent="0.25">
      <c r="A137" s="39"/>
      <c r="B137" s="34"/>
      <c r="C137" s="34"/>
      <c r="D137" s="40"/>
      <c r="E137" s="34"/>
      <c r="F137" s="41"/>
      <c r="G137" s="41"/>
      <c r="H137" s="41"/>
      <c r="I137" s="41"/>
      <c r="J137" s="52"/>
      <c r="K137" s="33"/>
    </row>
    <row r="138" spans="1:11" x14ac:dyDescent="0.25">
      <c r="A138" s="39"/>
      <c r="B138" s="34"/>
      <c r="C138" s="34"/>
      <c r="D138" s="40"/>
      <c r="E138" s="34"/>
      <c r="F138" s="41"/>
      <c r="G138" s="41"/>
      <c r="H138" s="41"/>
      <c r="I138" s="41"/>
      <c r="J138" s="52"/>
      <c r="K138" s="33"/>
    </row>
    <row r="139" spans="1:11" x14ac:dyDescent="0.25">
      <c r="A139" s="39"/>
      <c r="B139" s="34"/>
      <c r="C139" s="34"/>
      <c r="D139" s="40"/>
      <c r="E139" s="34"/>
      <c r="F139" s="41"/>
      <c r="G139" s="41"/>
      <c r="H139" s="41"/>
      <c r="I139" s="41"/>
      <c r="J139" s="52"/>
      <c r="K139" s="33"/>
    </row>
    <row r="140" spans="1:11" x14ac:dyDescent="0.25">
      <c r="A140" s="39"/>
      <c r="B140" s="34"/>
      <c r="C140" s="34"/>
      <c r="D140" s="40"/>
      <c r="E140" s="34"/>
      <c r="F140" s="41"/>
      <c r="G140" s="41"/>
      <c r="H140" s="41"/>
      <c r="I140" s="41"/>
      <c r="J140" s="52"/>
      <c r="K140" s="33"/>
    </row>
    <row r="141" spans="1:11" x14ac:dyDescent="0.25">
      <c r="A141" s="39"/>
      <c r="B141" s="34"/>
      <c r="C141" s="34"/>
      <c r="D141" s="40"/>
      <c r="E141" s="34"/>
      <c r="F141" s="41"/>
      <c r="G141" s="41"/>
      <c r="H141" s="41"/>
      <c r="I141" s="41"/>
      <c r="J141" s="52"/>
      <c r="K141" s="33"/>
    </row>
    <row r="142" spans="1:11" x14ac:dyDescent="0.25">
      <c r="A142" s="39"/>
      <c r="B142" s="34"/>
      <c r="C142" s="34"/>
      <c r="D142" s="40"/>
      <c r="E142" s="34"/>
      <c r="F142" s="41"/>
      <c r="G142" s="41"/>
      <c r="H142" s="41"/>
      <c r="I142" s="41"/>
      <c r="J142" s="52"/>
      <c r="K142" s="33"/>
    </row>
    <row r="143" spans="1:11" x14ac:dyDescent="0.25">
      <c r="A143" s="39"/>
      <c r="B143" s="34"/>
      <c r="C143" s="34"/>
      <c r="D143" s="40"/>
      <c r="E143" s="34"/>
      <c r="F143" s="41"/>
      <c r="G143" s="41"/>
      <c r="H143" s="41"/>
      <c r="I143" s="41"/>
      <c r="J143" s="52"/>
      <c r="K143" s="33"/>
    </row>
    <row r="144" spans="1:11" x14ac:dyDescent="0.25">
      <c r="A144" s="39"/>
      <c r="B144" s="34"/>
      <c r="C144" s="34"/>
      <c r="D144" s="40"/>
      <c r="E144" s="34"/>
      <c r="F144" s="41"/>
      <c r="G144" s="41"/>
      <c r="H144" s="41"/>
      <c r="I144" s="41"/>
      <c r="J144" s="52"/>
      <c r="K144" s="33"/>
    </row>
    <row r="145" spans="1:11" x14ac:dyDescent="0.25">
      <c r="A145" s="39"/>
      <c r="B145" s="34"/>
      <c r="C145" s="34"/>
      <c r="D145" s="40"/>
      <c r="E145" s="34"/>
      <c r="F145" s="41"/>
      <c r="G145" s="41"/>
      <c r="H145" s="41"/>
      <c r="I145" s="41"/>
      <c r="J145" s="52"/>
      <c r="K145" s="33"/>
    </row>
    <row r="146" spans="1:11" x14ac:dyDescent="0.25">
      <c r="A146" s="39"/>
      <c r="B146" s="34"/>
      <c r="C146" s="34"/>
      <c r="D146" s="40"/>
      <c r="E146" s="34"/>
      <c r="F146" s="41"/>
      <c r="G146" s="41"/>
      <c r="H146" s="41"/>
      <c r="I146" s="41"/>
      <c r="J146" s="52"/>
      <c r="K146" s="33"/>
    </row>
    <row r="147" spans="1:11" x14ac:dyDescent="0.25">
      <c r="A147" s="39"/>
      <c r="B147" s="34"/>
      <c r="C147" s="34"/>
      <c r="D147" s="40"/>
      <c r="E147" s="34"/>
      <c r="F147" s="41"/>
      <c r="G147" s="41"/>
      <c r="H147" s="41"/>
      <c r="I147" s="41"/>
      <c r="J147" s="52"/>
      <c r="K147" s="33"/>
    </row>
    <row r="148" spans="1:11" x14ac:dyDescent="0.25">
      <c r="A148" s="39"/>
      <c r="B148" s="34"/>
      <c r="C148" s="34"/>
      <c r="D148" s="40"/>
      <c r="E148" s="34"/>
      <c r="F148" s="41"/>
      <c r="G148" s="41"/>
      <c r="H148" s="41"/>
      <c r="I148" s="41"/>
      <c r="J148" s="52"/>
      <c r="K148" s="33"/>
    </row>
    <row r="149" spans="1:11" x14ac:dyDescent="0.25">
      <c r="A149" s="39"/>
      <c r="B149" s="34"/>
      <c r="C149" s="34"/>
      <c r="D149" s="40"/>
      <c r="E149" s="34"/>
      <c r="F149" s="41"/>
      <c r="G149" s="41"/>
      <c r="H149" s="41"/>
      <c r="I149" s="41"/>
      <c r="J149" s="52"/>
      <c r="K149" s="33"/>
    </row>
    <row r="150" spans="1:11" x14ac:dyDescent="0.25">
      <c r="A150" s="39"/>
      <c r="B150" s="34"/>
      <c r="C150" s="34"/>
      <c r="D150" s="40"/>
      <c r="E150" s="34"/>
      <c r="F150" s="41"/>
      <c r="G150" s="41"/>
      <c r="H150" s="41"/>
      <c r="I150" s="41"/>
      <c r="J150" s="52"/>
      <c r="K150" s="33"/>
    </row>
    <row r="151" spans="1:11" x14ac:dyDescent="0.25">
      <c r="A151" s="39"/>
      <c r="B151" s="34"/>
      <c r="C151" s="34"/>
      <c r="D151" s="40"/>
      <c r="E151" s="34"/>
      <c r="F151" s="41"/>
      <c r="G151" s="41"/>
      <c r="H151" s="41"/>
      <c r="I151" s="41"/>
      <c r="J151" s="52"/>
      <c r="K151" s="33"/>
    </row>
    <row r="152" spans="1:11" x14ac:dyDescent="0.25">
      <c r="A152" s="39"/>
      <c r="B152" s="34"/>
      <c r="C152" s="34"/>
      <c r="D152" s="40"/>
      <c r="E152" s="34"/>
      <c r="F152" s="41"/>
      <c r="G152" s="41"/>
      <c r="H152" s="41"/>
      <c r="I152" s="41"/>
      <c r="J152" s="52"/>
      <c r="K152" s="33"/>
    </row>
    <row r="153" spans="1:11" x14ac:dyDescent="0.25">
      <c r="A153" s="39"/>
      <c r="B153" s="34"/>
      <c r="C153" s="34"/>
      <c r="D153" s="40"/>
      <c r="E153" s="34"/>
      <c r="F153" s="41"/>
      <c r="G153" s="41"/>
      <c r="H153" s="41"/>
      <c r="I153" s="41"/>
      <c r="J153" s="52"/>
      <c r="K153" s="33"/>
    </row>
    <row r="154" spans="1:11" x14ac:dyDescent="0.25">
      <c r="A154" s="39"/>
      <c r="B154" s="34"/>
      <c r="C154" s="34"/>
      <c r="D154" s="40"/>
      <c r="E154" s="34"/>
      <c r="F154" s="41"/>
      <c r="G154" s="41"/>
      <c r="H154" s="41"/>
      <c r="I154" s="41"/>
      <c r="J154" s="52"/>
      <c r="K154" s="33"/>
    </row>
    <row r="155" spans="1:11" x14ac:dyDescent="0.25">
      <c r="A155" s="39"/>
      <c r="B155" s="34"/>
      <c r="C155" s="34"/>
      <c r="D155" s="40"/>
      <c r="E155" s="34"/>
      <c r="F155" s="41"/>
      <c r="G155" s="41"/>
      <c r="H155" s="41"/>
      <c r="I155" s="41"/>
      <c r="J155" s="52"/>
      <c r="K155" s="33"/>
    </row>
    <row r="156" spans="1:11" x14ac:dyDescent="0.25">
      <c r="A156" s="39"/>
      <c r="B156" s="34"/>
      <c r="C156" s="34"/>
      <c r="D156" s="40"/>
      <c r="E156" s="34"/>
      <c r="F156" s="41"/>
      <c r="G156" s="41"/>
      <c r="H156" s="41"/>
      <c r="I156" s="41"/>
      <c r="J156" s="52"/>
      <c r="K156" s="33"/>
    </row>
    <row r="157" spans="1:11" x14ac:dyDescent="0.25">
      <c r="A157" s="39"/>
      <c r="B157" s="34"/>
      <c r="C157" s="34"/>
      <c r="D157" s="40"/>
      <c r="E157" s="34"/>
      <c r="F157" s="41"/>
      <c r="G157" s="41"/>
      <c r="H157" s="41"/>
      <c r="I157" s="41"/>
      <c r="J157" s="52"/>
      <c r="K157" s="33"/>
    </row>
    <row r="158" spans="1:11" x14ac:dyDescent="0.25">
      <c r="A158" s="39"/>
      <c r="B158" s="34"/>
      <c r="C158" s="34"/>
      <c r="D158" s="40"/>
      <c r="E158" s="34"/>
      <c r="F158" s="41"/>
      <c r="G158" s="41"/>
      <c r="H158" s="41"/>
      <c r="I158" s="41"/>
      <c r="J158" s="52"/>
      <c r="K158" s="33"/>
    </row>
    <row r="159" spans="1:11" x14ac:dyDescent="0.25">
      <c r="A159" s="39"/>
      <c r="B159" s="34"/>
      <c r="C159" s="34"/>
      <c r="D159" s="40"/>
      <c r="E159" s="34"/>
      <c r="F159" s="41"/>
      <c r="G159" s="41"/>
      <c r="H159" s="41"/>
      <c r="I159" s="41"/>
      <c r="J159" s="52"/>
      <c r="K159" s="33"/>
    </row>
    <row r="160" spans="1:11" x14ac:dyDescent="0.25">
      <c r="A160" s="39"/>
      <c r="B160" s="34"/>
      <c r="C160" s="34"/>
      <c r="D160" s="40"/>
      <c r="E160" s="34"/>
      <c r="F160" s="41"/>
      <c r="G160" s="41"/>
      <c r="H160" s="41"/>
      <c r="I160" s="41"/>
      <c r="J160" s="52"/>
      <c r="K160" s="33"/>
    </row>
    <row r="161" spans="1:11" x14ac:dyDescent="0.25">
      <c r="A161" s="39"/>
      <c r="B161" s="34"/>
      <c r="C161" s="34"/>
      <c r="D161" s="40"/>
      <c r="E161" s="34"/>
      <c r="F161" s="41"/>
      <c r="G161" s="41"/>
      <c r="H161" s="41"/>
      <c r="I161" s="41"/>
      <c r="J161" s="52"/>
      <c r="K161" s="33"/>
    </row>
    <row r="162" spans="1:11" x14ac:dyDescent="0.25">
      <c r="A162" s="39"/>
      <c r="B162" s="34"/>
      <c r="C162" s="34"/>
      <c r="D162" s="40"/>
      <c r="E162" s="34"/>
      <c r="F162" s="41"/>
      <c r="G162" s="41"/>
      <c r="H162" s="41"/>
      <c r="I162" s="41"/>
      <c r="J162" s="52"/>
      <c r="K162" s="33"/>
    </row>
    <row r="163" spans="1:11" x14ac:dyDescent="0.25">
      <c r="A163" s="39"/>
      <c r="B163" s="34"/>
      <c r="C163" s="34"/>
      <c r="D163" s="40"/>
      <c r="E163" s="34"/>
      <c r="F163" s="41"/>
      <c r="G163" s="41"/>
      <c r="H163" s="41"/>
      <c r="I163" s="41"/>
      <c r="J163" s="52"/>
      <c r="K163" s="33"/>
    </row>
    <row r="164" spans="1:11" x14ac:dyDescent="0.25">
      <c r="A164" s="39"/>
      <c r="B164" s="34"/>
      <c r="C164" s="34"/>
      <c r="D164" s="40"/>
      <c r="E164" s="34"/>
      <c r="F164" s="41"/>
      <c r="G164" s="41"/>
      <c r="H164" s="41"/>
      <c r="I164" s="41"/>
      <c r="J164" s="52"/>
      <c r="K164" s="33"/>
    </row>
    <row r="165" spans="1:11" x14ac:dyDescent="0.25">
      <c r="A165" s="39"/>
      <c r="B165" s="34"/>
      <c r="C165" s="34"/>
      <c r="D165" s="40"/>
      <c r="E165" s="34"/>
      <c r="F165" s="41"/>
      <c r="G165" s="41"/>
      <c r="H165" s="41"/>
      <c r="I165" s="41"/>
      <c r="J165" s="52"/>
      <c r="K165" s="33"/>
    </row>
    <row r="166" spans="1:11" x14ac:dyDescent="0.25">
      <c r="A166" s="39"/>
      <c r="B166" s="34"/>
      <c r="C166" s="34"/>
      <c r="D166" s="40"/>
      <c r="E166" s="34"/>
      <c r="F166" s="41"/>
      <c r="G166" s="41"/>
      <c r="H166" s="41"/>
      <c r="I166" s="41"/>
      <c r="J166" s="52"/>
      <c r="K166" s="33"/>
    </row>
    <row r="167" spans="1:11" x14ac:dyDescent="0.25">
      <c r="A167" s="39"/>
      <c r="B167" s="34"/>
      <c r="C167" s="34"/>
      <c r="D167" s="40"/>
      <c r="E167" s="34"/>
      <c r="F167" s="41"/>
      <c r="G167" s="41"/>
      <c r="H167" s="41"/>
      <c r="I167" s="41"/>
      <c r="J167" s="52"/>
      <c r="K167" s="33"/>
    </row>
    <row r="168" spans="1:11" x14ac:dyDescent="0.25">
      <c r="A168" s="39"/>
      <c r="B168" s="34"/>
      <c r="C168" s="34"/>
      <c r="D168" s="40"/>
      <c r="E168" s="34"/>
      <c r="F168" s="41"/>
      <c r="G168" s="41"/>
      <c r="H168" s="41"/>
      <c r="I168" s="41"/>
      <c r="J168" s="52"/>
      <c r="K168" s="33"/>
    </row>
    <row r="169" spans="1:11" x14ac:dyDescent="0.25">
      <c r="A169" s="39"/>
      <c r="B169" s="34"/>
      <c r="C169" s="34"/>
      <c r="D169" s="40"/>
      <c r="E169" s="34"/>
      <c r="F169" s="41"/>
      <c r="G169" s="41"/>
      <c r="H169" s="41"/>
      <c r="I169" s="41"/>
      <c r="J169" s="52"/>
      <c r="K169" s="33"/>
    </row>
    <row r="170" spans="1:11" x14ac:dyDescent="0.25">
      <c r="A170" s="39"/>
      <c r="B170" s="34"/>
      <c r="C170" s="34"/>
      <c r="D170" s="40"/>
      <c r="E170" s="34"/>
      <c r="F170" s="41"/>
      <c r="G170" s="41"/>
      <c r="H170" s="41"/>
      <c r="I170" s="41"/>
      <c r="J170" s="52"/>
      <c r="K170" s="33"/>
    </row>
    <row r="171" spans="1:11" x14ac:dyDescent="0.25">
      <c r="A171" s="39"/>
      <c r="B171" s="34"/>
      <c r="C171" s="34"/>
      <c r="D171" s="40"/>
      <c r="E171" s="34"/>
      <c r="F171" s="41"/>
      <c r="G171" s="41"/>
      <c r="H171" s="41"/>
      <c r="I171" s="41"/>
      <c r="J171" s="52"/>
      <c r="K171" s="33"/>
    </row>
  </sheetData>
  <mergeCells count="54">
    <mergeCell ref="A103:H103"/>
    <mergeCell ref="B100:B101"/>
    <mergeCell ref="C87:C91"/>
    <mergeCell ref="B87:B91"/>
    <mergeCell ref="A98:I98"/>
    <mergeCell ref="A102:I102"/>
    <mergeCell ref="A61:I61"/>
    <mergeCell ref="A86:I86"/>
    <mergeCell ref="C109:G109"/>
    <mergeCell ref="H109:J109"/>
    <mergeCell ref="A62:A84"/>
    <mergeCell ref="A93:A97"/>
    <mergeCell ref="A99:A101"/>
    <mergeCell ref="A106:A109"/>
    <mergeCell ref="C106:G106"/>
    <mergeCell ref="H106:J106"/>
    <mergeCell ref="C107:G107"/>
    <mergeCell ref="H107:J107"/>
    <mergeCell ref="C108:G108"/>
    <mergeCell ref="H108:J108"/>
    <mergeCell ref="A92:I92"/>
    <mergeCell ref="A104:I104"/>
    <mergeCell ref="A44:A60"/>
    <mergeCell ref="A35:I35"/>
    <mergeCell ref="A43:I43"/>
    <mergeCell ref="B36:B42"/>
    <mergeCell ref="B44:B60"/>
    <mergeCell ref="C44:C58"/>
    <mergeCell ref="A5:A13"/>
    <mergeCell ref="A15:A19"/>
    <mergeCell ref="C17:C18"/>
    <mergeCell ref="A26:A34"/>
    <mergeCell ref="A36:A42"/>
    <mergeCell ref="A25:I25"/>
    <mergeCell ref="D15:D16"/>
    <mergeCell ref="D17:D18"/>
    <mergeCell ref="D21:D22"/>
    <mergeCell ref="D23:D24"/>
    <mergeCell ref="A105:H105"/>
    <mergeCell ref="B62:B85"/>
    <mergeCell ref="B93:B97"/>
    <mergeCell ref="C15:C16"/>
    <mergeCell ref="A1:K1"/>
    <mergeCell ref="A2:I2"/>
    <mergeCell ref="J2:K2"/>
    <mergeCell ref="B3:D3"/>
    <mergeCell ref="A4:I4"/>
    <mergeCell ref="B5:B13"/>
    <mergeCell ref="B15:B18"/>
    <mergeCell ref="B21:B22"/>
    <mergeCell ref="B23:B24"/>
    <mergeCell ref="B26:B34"/>
    <mergeCell ref="A14:I14"/>
    <mergeCell ref="A20:I20"/>
  </mergeCells>
  <phoneticPr fontId="14" type="noConversion"/>
  <dataValidations count="2">
    <dataValidation type="list" allowBlank="1" showInputMessage="1" showErrorMessage="1" sqref="H106:J106 H108:J109" xr:uid="{00000000-0002-0000-0000-000000000000}">
      <formula1>"支持,其它说明"</formula1>
    </dataValidation>
    <dataValidation type="list" allowBlank="1" showInputMessage="1" showErrorMessage="1" sqref="H107:J107" xr:uid="{00000000-0002-0000-0000-000001000000}">
      <formula1>"0%,3%,6%,13%"</formula1>
    </dataValidation>
  </dataValidations>
  <printOptions horizontalCentered="1"/>
  <pageMargins left="0.70866141732283505" right="0.70866141732283505" top="0.59055118110236204" bottom="0" header="0.31496062992126" footer="0.31496062992126"/>
  <pageSetup paperSize="9" scale="3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LX-BJ</dc:creator>
  <cp:lastModifiedBy>xq</cp:lastModifiedBy>
  <cp:lastPrinted>2022-09-21T08:04:00Z</cp:lastPrinted>
  <dcterms:created xsi:type="dcterms:W3CDTF">2022-07-27T11:41:00Z</dcterms:created>
  <dcterms:modified xsi:type="dcterms:W3CDTF">2022-10-13T06:35:18Z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1173BD86C7534B459440F0612EFF54E6</vt:lpwstr>
  </property>
  <property fmtid="{D5CDD505-2E9C-101B-9397-08002B2CF9AE}" pid="3" name="KSOProductBuildVer">
    <vt:lpwstr>2052-11.1.0.12358</vt:lpwstr>
  </property>
</Properties>
</file>