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9.25 神州数码 北京\"/>
    </mc:Choice>
  </mc:AlternateContent>
  <bookViews>
    <workbookView xWindow="0" yWindow="0" windowWidth="19185" windowHeight="6690"/>
  </bookViews>
  <sheets>
    <sheet name="总报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3" i="1" l="1"/>
  <c r="H6" i="1"/>
  <c r="H7" i="1"/>
  <c r="H20" i="1"/>
  <c r="H21" i="1"/>
  <c r="H22" i="1" s="1"/>
  <c r="H9" i="1"/>
  <c r="H14" i="1"/>
  <c r="H11" i="1"/>
  <c r="H13" i="1"/>
  <c r="H18" i="1" s="1"/>
  <c r="H15" i="1"/>
  <c r="H16" i="1"/>
  <c r="H17" i="1"/>
  <c r="H8" i="1"/>
  <c r="H10" i="1" s="1"/>
  <c r="H12" i="1"/>
  <c r="H24" i="1"/>
  <c r="H25" i="1" s="1"/>
  <c r="H26" i="1" l="1"/>
  <c r="H28" i="1" l="1"/>
  <c r="H27" i="1"/>
  <c r="H29" i="1"/>
</calcChain>
</file>

<file path=xl/sharedStrings.xml><?xml version="1.0" encoding="utf-8"?>
<sst xmlns="http://schemas.openxmlformats.org/spreadsheetml/2006/main" count="74" uniqueCount="53">
  <si>
    <t>项目时间：</t>
  </si>
  <si>
    <t>9月25日-27日</t>
  </si>
  <si>
    <t>公司LOGO</t>
  </si>
  <si>
    <t>项目人数：</t>
  </si>
  <si>
    <t>100人</t>
  </si>
  <si>
    <t>项目</t>
  </si>
  <si>
    <t>数量</t>
  </si>
  <si>
    <t>价格</t>
  </si>
  <si>
    <t>NO.</t>
  </si>
  <si>
    <t>单位</t>
  </si>
  <si>
    <t>单价</t>
  </si>
  <si>
    <t>小计</t>
  </si>
  <si>
    <t>套</t>
  </si>
  <si>
    <t>人</t>
  </si>
  <si>
    <t>会场合计</t>
  </si>
  <si>
    <t>交通</t>
  </si>
  <si>
    <t>辆</t>
  </si>
  <si>
    <t>天</t>
  </si>
  <si>
    <t>交通合计</t>
  </si>
  <si>
    <t xml:space="preserve">设计与制作
</t>
  </si>
  <si>
    <t>X展架</t>
  </si>
  <si>
    <t>个</t>
  </si>
  <si>
    <t>讲台LOGO牌</t>
  </si>
  <si>
    <t>接机牌</t>
  </si>
  <si>
    <t>h5邀请函制作</t>
  </si>
  <si>
    <t>设计与制作合计</t>
  </si>
  <si>
    <t>其他</t>
  </si>
  <si>
    <t>酒水购买（白酒、红酒、饮料等）</t>
  </si>
  <si>
    <t>次</t>
  </si>
  <si>
    <t>卓</t>
  </si>
  <si>
    <t>瓶</t>
  </si>
  <si>
    <t>其他合计</t>
  </si>
  <si>
    <t>人员费用</t>
  </si>
  <si>
    <t>摄影、摄像</t>
  </si>
  <si>
    <t>速记</t>
  </si>
  <si>
    <t>会务人员合计</t>
  </si>
  <si>
    <t>成本总计</t>
  </si>
  <si>
    <t xml:space="preserve">10%服务费                                                                                                       </t>
    <phoneticPr fontId="3" type="noConversion"/>
  </si>
  <si>
    <t xml:space="preserve">税6%专票                                                                        </t>
    <phoneticPr fontId="3" type="noConversion"/>
  </si>
  <si>
    <t>费用总计</t>
  </si>
  <si>
    <t>会场搭建</t>
    <phoneticPr fontId="3" type="noConversion"/>
  </si>
  <si>
    <t>主视觉设计及延展</t>
    <phoneticPr fontId="3" type="noConversion"/>
  </si>
  <si>
    <t>接送-别克商务</t>
    <phoneticPr fontId="3" type="noConversion"/>
  </si>
  <si>
    <t>接送-中巴</t>
    <phoneticPr fontId="3" type="noConversion"/>
  </si>
  <si>
    <t>搭建（LED、AV）</t>
    <phoneticPr fontId="3" type="noConversion"/>
  </si>
  <si>
    <t>次</t>
    <phoneticPr fontId="3" type="noConversion"/>
  </si>
  <si>
    <t>胸牌</t>
    <phoneticPr fontId="3" type="noConversion"/>
  </si>
  <si>
    <t>桌卡</t>
    <phoneticPr fontId="3" type="noConversion"/>
  </si>
  <si>
    <t>签到花和讲台花</t>
    <phoneticPr fontId="3" type="noConversion"/>
  </si>
  <si>
    <t>神州数码融信9月客户活动服务报价预算</t>
    <phoneticPr fontId="3" type="noConversion"/>
  </si>
  <si>
    <t>接送机矿泉水：农夫山泉</t>
    <phoneticPr fontId="3" type="noConversion"/>
  </si>
  <si>
    <t>次</t>
    <phoneticPr fontId="3" type="noConversion"/>
  </si>
  <si>
    <t>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</si>
</sst>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\¥* #,##0.00_ ;_ \¥* \-#,##0.00_ ;_ \¥* &quot;-&quot;??_ ;_ @_ "/>
    <numFmt numFmtId="177" formatCode="\¥#,##0.00;\¥\-#,##0.00"/>
    <numFmt numFmtId="178" formatCode="_ \¥* #,##0.00_ ;_ \¥* \-#,##0.00_ ;_ \¥* \-??_ ;_ @_ 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0"/>
      <name val="微软雅黑"/>
      <family val="2"/>
      <charset val="134"/>
    </font>
    <font>
      <sz val="9"/>
      <name val="宋体"/>
      <family val="2"/>
      <charset val="134"/>
      <scheme val="minor"/>
    </font>
    <font>
      <sz val="2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2" applyNumberFormat="1" applyFont="1" applyFill="1" applyBorder="1" applyAlignment="1">
      <alignment horizontal="left" vertical="center" wrapText="1"/>
    </xf>
    <xf numFmtId="44" fontId="6" fillId="2" borderId="1" xfId="2" applyFont="1" applyFill="1" applyBorder="1" applyAlignment="1">
      <alignment horizontal="right" vertical="center" wrapText="1"/>
    </xf>
    <xf numFmtId="177" fontId="6" fillId="3" borderId="1" xfId="2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2" borderId="1" xfId="2" applyFont="1" applyFill="1" applyBorder="1" applyAlignment="1">
      <alignment horizontal="left" vertical="center" wrapText="1"/>
    </xf>
    <xf numFmtId="44" fontId="6" fillId="3" borderId="1" xfId="2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/>
    </xf>
    <xf numFmtId="178" fontId="6" fillId="2" borderId="1" xfId="2" applyNumberFormat="1" applyFont="1" applyFill="1" applyBorder="1" applyAlignment="1">
      <alignment horizontal="left" vertical="center" wrapText="1"/>
    </xf>
    <xf numFmtId="177" fontId="5" fillId="4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3" fontId="6" fillId="2" borderId="1" xfId="1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2" xfId="2" applyFont="1" applyFill="1" applyBorder="1" applyAlignment="1">
      <alignment horizontal="center" vertical="center" wrapText="1"/>
    </xf>
    <xf numFmtId="44" fontId="5" fillId="3" borderId="3" xfId="2" applyFont="1" applyFill="1" applyBorder="1" applyAlignment="1">
      <alignment horizontal="center" vertical="center" wrapText="1"/>
    </xf>
    <xf numFmtId="44" fontId="5" fillId="3" borderId="4" xfId="2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7" workbookViewId="0">
      <selection activeCell="J17" sqref="J17"/>
    </sheetView>
  </sheetViews>
  <sheetFormatPr defaultRowHeight="13.5" x14ac:dyDescent="0.15"/>
  <cols>
    <col min="1" max="1" width="9.5" bestFit="1" customWidth="1"/>
    <col min="2" max="2" width="24.875" customWidth="1"/>
    <col min="6" max="6" width="4.5" bestFit="1" customWidth="1"/>
    <col min="7" max="7" width="10.25" bestFit="1" customWidth="1"/>
    <col min="8" max="8" width="12.125" bestFit="1" customWidth="1"/>
  </cols>
  <sheetData>
    <row r="1" spans="1:8" ht="27.75" x14ac:dyDescent="0.15">
      <c r="A1" s="21" t="s">
        <v>49</v>
      </c>
      <c r="B1" s="22"/>
      <c r="C1" s="22"/>
      <c r="D1" s="22"/>
      <c r="E1" s="22"/>
      <c r="F1" s="22"/>
      <c r="G1" s="22"/>
      <c r="H1" s="22"/>
    </row>
    <row r="2" spans="1:8" ht="14.25" x14ac:dyDescent="0.15">
      <c r="A2" s="1" t="s">
        <v>0</v>
      </c>
      <c r="B2" s="23" t="s">
        <v>1</v>
      </c>
      <c r="C2" s="24"/>
      <c r="D2" s="24"/>
      <c r="E2" s="24"/>
      <c r="F2" s="25"/>
      <c r="G2" s="26" t="s">
        <v>2</v>
      </c>
      <c r="H2" s="27"/>
    </row>
    <row r="3" spans="1:8" ht="14.25" x14ac:dyDescent="0.15">
      <c r="A3" s="1" t="s">
        <v>3</v>
      </c>
      <c r="B3" s="23" t="s">
        <v>4</v>
      </c>
      <c r="C3" s="24"/>
      <c r="D3" s="24"/>
      <c r="E3" s="24"/>
      <c r="F3" s="25"/>
      <c r="G3" s="28"/>
      <c r="H3" s="29"/>
    </row>
    <row r="4" spans="1:8" ht="14.25" x14ac:dyDescent="0.15">
      <c r="A4" s="20" t="s">
        <v>5</v>
      </c>
      <c r="B4" s="20"/>
      <c r="C4" s="20" t="s">
        <v>6</v>
      </c>
      <c r="D4" s="20"/>
      <c r="E4" s="20"/>
      <c r="F4" s="20"/>
      <c r="G4" s="30" t="s">
        <v>7</v>
      </c>
      <c r="H4" s="30"/>
    </row>
    <row r="5" spans="1:8" ht="14.25" x14ac:dyDescent="0.15">
      <c r="A5" s="20"/>
      <c r="B5" s="20"/>
      <c r="C5" s="2" t="s">
        <v>8</v>
      </c>
      <c r="D5" s="2" t="s">
        <v>9</v>
      </c>
      <c r="E5" s="2" t="s">
        <v>8</v>
      </c>
      <c r="F5" s="2" t="s">
        <v>9</v>
      </c>
      <c r="G5" s="3" t="s">
        <v>10</v>
      </c>
      <c r="H5" s="4" t="s">
        <v>11</v>
      </c>
    </row>
    <row r="6" spans="1:8" ht="14.25" x14ac:dyDescent="0.15">
      <c r="A6" s="18" t="s">
        <v>40</v>
      </c>
      <c r="B6" s="6" t="s">
        <v>44</v>
      </c>
      <c r="C6" s="6">
        <v>1</v>
      </c>
      <c r="D6" s="6" t="s">
        <v>51</v>
      </c>
      <c r="E6" s="6">
        <v>1</v>
      </c>
      <c r="F6" s="6" t="s">
        <v>51</v>
      </c>
      <c r="G6" s="7">
        <v>43200</v>
      </c>
      <c r="H6" s="8">
        <f>G6*E6*C6</f>
        <v>43200</v>
      </c>
    </row>
    <row r="7" spans="1:8" ht="14.25" x14ac:dyDescent="0.15">
      <c r="A7" s="19"/>
      <c r="B7" s="20" t="s">
        <v>14</v>
      </c>
      <c r="C7" s="20"/>
      <c r="D7" s="20"/>
      <c r="E7" s="20"/>
      <c r="F7" s="20"/>
      <c r="G7" s="20"/>
      <c r="H7" s="9">
        <f>SUM(H6)</f>
        <v>43200</v>
      </c>
    </row>
    <row r="8" spans="1:8" ht="14.25" x14ac:dyDescent="0.15">
      <c r="A8" s="19" t="s">
        <v>15</v>
      </c>
      <c r="B8" s="5" t="s">
        <v>42</v>
      </c>
      <c r="C8" s="6">
        <v>10</v>
      </c>
      <c r="D8" s="6" t="s">
        <v>16</v>
      </c>
      <c r="E8" s="6">
        <v>2</v>
      </c>
      <c r="F8" s="6" t="s">
        <v>52</v>
      </c>
      <c r="G8" s="11">
        <v>400</v>
      </c>
      <c r="H8" s="8">
        <f>C8*E8*G8</f>
        <v>8000</v>
      </c>
    </row>
    <row r="9" spans="1:8" ht="14.25" x14ac:dyDescent="0.15">
      <c r="A9" s="19"/>
      <c r="B9" s="5" t="s">
        <v>43</v>
      </c>
      <c r="C9" s="6">
        <v>10</v>
      </c>
      <c r="D9" s="6" t="s">
        <v>16</v>
      </c>
      <c r="E9" s="6">
        <v>2</v>
      </c>
      <c r="F9" s="6" t="s">
        <v>52</v>
      </c>
      <c r="G9" s="11">
        <v>700</v>
      </c>
      <c r="H9" s="8">
        <f>C9*E9*G9</f>
        <v>14000</v>
      </c>
    </row>
    <row r="10" spans="1:8" ht="14.25" x14ac:dyDescent="0.15">
      <c r="A10" s="19"/>
      <c r="B10" s="20" t="s">
        <v>18</v>
      </c>
      <c r="C10" s="20"/>
      <c r="D10" s="20"/>
      <c r="E10" s="20"/>
      <c r="F10" s="20"/>
      <c r="G10" s="20"/>
      <c r="H10" s="9">
        <f>SUM(H8:H9)</f>
        <v>22000</v>
      </c>
    </row>
    <row r="11" spans="1:8" ht="14.25" x14ac:dyDescent="0.15">
      <c r="A11" s="19" t="s">
        <v>19</v>
      </c>
      <c r="B11" s="5" t="s">
        <v>41</v>
      </c>
      <c r="C11" s="6">
        <v>1</v>
      </c>
      <c r="D11" s="6" t="s">
        <v>51</v>
      </c>
      <c r="E11" s="6">
        <v>1</v>
      </c>
      <c r="F11" s="6" t="s">
        <v>12</v>
      </c>
      <c r="G11" s="11">
        <v>0</v>
      </c>
      <c r="H11" s="8">
        <f>G11*E11*C11</f>
        <v>0</v>
      </c>
    </row>
    <row r="12" spans="1:8" ht="14.25" x14ac:dyDescent="0.15">
      <c r="A12" s="19"/>
      <c r="B12" s="6" t="s">
        <v>20</v>
      </c>
      <c r="C12" s="6">
        <v>1</v>
      </c>
      <c r="D12" s="6" t="s">
        <v>51</v>
      </c>
      <c r="E12" s="6">
        <v>5</v>
      </c>
      <c r="F12" s="6" t="s">
        <v>21</v>
      </c>
      <c r="G12" s="11">
        <v>200</v>
      </c>
      <c r="H12" s="8">
        <f>G12*E12*C12</f>
        <v>1000</v>
      </c>
    </row>
    <row r="13" spans="1:8" ht="14.25" x14ac:dyDescent="0.15">
      <c r="A13" s="19"/>
      <c r="B13" s="5" t="s">
        <v>46</v>
      </c>
      <c r="C13" s="6">
        <v>1</v>
      </c>
      <c r="D13" s="6" t="s">
        <v>51</v>
      </c>
      <c r="E13" s="6">
        <v>100</v>
      </c>
      <c r="F13" s="6" t="s">
        <v>21</v>
      </c>
      <c r="G13" s="11">
        <v>15</v>
      </c>
      <c r="H13" s="8">
        <f t="shared" ref="H13:H17" si="0">G13*E13*C13</f>
        <v>1500</v>
      </c>
    </row>
    <row r="14" spans="1:8" ht="14.25" x14ac:dyDescent="0.15">
      <c r="A14" s="19"/>
      <c r="B14" s="6" t="s">
        <v>22</v>
      </c>
      <c r="C14" s="6">
        <v>1</v>
      </c>
      <c r="D14" s="6" t="s">
        <v>51</v>
      </c>
      <c r="E14" s="6">
        <v>1</v>
      </c>
      <c r="F14" s="6" t="s">
        <v>21</v>
      </c>
      <c r="G14" s="11">
        <v>100</v>
      </c>
      <c r="H14" s="8">
        <f t="shared" si="0"/>
        <v>100</v>
      </c>
    </row>
    <row r="15" spans="1:8" ht="14.25" x14ac:dyDescent="0.15">
      <c r="A15" s="19"/>
      <c r="B15" s="5" t="s">
        <v>47</v>
      </c>
      <c r="C15" s="6">
        <v>1</v>
      </c>
      <c r="D15" s="6" t="s">
        <v>51</v>
      </c>
      <c r="E15" s="6">
        <v>70</v>
      </c>
      <c r="F15" s="6" t="s">
        <v>21</v>
      </c>
      <c r="G15" s="11">
        <v>5</v>
      </c>
      <c r="H15" s="8">
        <f t="shared" si="0"/>
        <v>350</v>
      </c>
    </row>
    <row r="16" spans="1:8" ht="14.25" x14ac:dyDescent="0.15">
      <c r="A16" s="19"/>
      <c r="B16" s="6" t="s">
        <v>23</v>
      </c>
      <c r="C16" s="6">
        <v>1</v>
      </c>
      <c r="D16" s="6" t="s">
        <v>51</v>
      </c>
      <c r="E16" s="6">
        <v>3</v>
      </c>
      <c r="F16" s="6" t="s">
        <v>21</v>
      </c>
      <c r="G16" s="11">
        <v>80</v>
      </c>
      <c r="H16" s="8">
        <f t="shared" si="0"/>
        <v>240</v>
      </c>
    </row>
    <row r="17" spans="1:8" ht="14.25" x14ac:dyDescent="0.15">
      <c r="A17" s="19"/>
      <c r="B17" s="6" t="s">
        <v>24</v>
      </c>
      <c r="C17" s="6">
        <v>1</v>
      </c>
      <c r="D17" s="6" t="s">
        <v>51</v>
      </c>
      <c r="E17" s="6">
        <v>1</v>
      </c>
      <c r="F17" s="5" t="s">
        <v>45</v>
      </c>
      <c r="G17" s="11">
        <v>2000</v>
      </c>
      <c r="H17" s="8">
        <f t="shared" si="0"/>
        <v>2000</v>
      </c>
    </row>
    <row r="18" spans="1:8" ht="14.25" x14ac:dyDescent="0.15">
      <c r="A18" s="19"/>
      <c r="B18" s="34" t="s">
        <v>25</v>
      </c>
      <c r="C18" s="35"/>
      <c r="D18" s="35"/>
      <c r="E18" s="35"/>
      <c r="F18" s="35"/>
      <c r="G18" s="36"/>
      <c r="H18" s="12">
        <f>SUM(H11:H17)</f>
        <v>5190</v>
      </c>
    </row>
    <row r="19" spans="1:8" ht="14.25" x14ac:dyDescent="0.15">
      <c r="A19" s="19" t="s">
        <v>26</v>
      </c>
      <c r="B19" s="6" t="s">
        <v>27</v>
      </c>
      <c r="C19" s="6">
        <v>1</v>
      </c>
      <c r="D19" s="6" t="s">
        <v>28</v>
      </c>
      <c r="E19" s="6">
        <v>10</v>
      </c>
      <c r="F19" s="6" t="s">
        <v>29</v>
      </c>
      <c r="G19" s="11">
        <v>500</v>
      </c>
      <c r="H19" s="8">
        <f>C19*E19*G19</f>
        <v>5000</v>
      </c>
    </row>
    <row r="20" spans="1:8" ht="14.25" x14ac:dyDescent="0.15">
      <c r="A20" s="19"/>
      <c r="B20" s="16" t="s">
        <v>48</v>
      </c>
      <c r="C20" s="10">
        <v>1</v>
      </c>
      <c r="D20" s="6" t="s">
        <v>51</v>
      </c>
      <c r="E20" s="6">
        <v>2</v>
      </c>
      <c r="F20" s="13" t="s">
        <v>21</v>
      </c>
      <c r="G20" s="11">
        <v>300</v>
      </c>
      <c r="H20" s="8">
        <f t="shared" ref="H20:H21" si="1">C20*E20*G20</f>
        <v>600</v>
      </c>
    </row>
    <row r="21" spans="1:8" ht="14.25" x14ac:dyDescent="0.15">
      <c r="A21" s="19"/>
      <c r="B21" s="16" t="s">
        <v>50</v>
      </c>
      <c r="C21" s="10">
        <v>2</v>
      </c>
      <c r="D21" s="17" t="s">
        <v>51</v>
      </c>
      <c r="E21" s="6">
        <v>100</v>
      </c>
      <c r="F21" s="13" t="s">
        <v>30</v>
      </c>
      <c r="G21" s="11">
        <v>2</v>
      </c>
      <c r="H21" s="8">
        <f t="shared" si="1"/>
        <v>400</v>
      </c>
    </row>
    <row r="22" spans="1:8" ht="14.25" x14ac:dyDescent="0.15">
      <c r="A22" s="19"/>
      <c r="B22" s="34" t="s">
        <v>31</v>
      </c>
      <c r="C22" s="35"/>
      <c r="D22" s="35"/>
      <c r="E22" s="35"/>
      <c r="F22" s="35"/>
      <c r="G22" s="36"/>
      <c r="H22" s="12">
        <f>SUM(H19:H21)</f>
        <v>6000</v>
      </c>
    </row>
    <row r="23" spans="1:8" ht="14.25" x14ac:dyDescent="0.15">
      <c r="A23" s="19" t="s">
        <v>32</v>
      </c>
      <c r="B23" s="6" t="s">
        <v>33</v>
      </c>
      <c r="C23" s="6">
        <v>2</v>
      </c>
      <c r="D23" s="6" t="s">
        <v>13</v>
      </c>
      <c r="E23" s="6">
        <v>1</v>
      </c>
      <c r="F23" s="6" t="s">
        <v>17</v>
      </c>
      <c r="G23" s="14">
        <v>3000</v>
      </c>
      <c r="H23" s="8">
        <f>C23*E23*G23</f>
        <v>6000</v>
      </c>
    </row>
    <row r="24" spans="1:8" ht="14.25" x14ac:dyDescent="0.15">
      <c r="A24" s="19"/>
      <c r="B24" s="6" t="s">
        <v>34</v>
      </c>
      <c r="C24" s="6">
        <v>1</v>
      </c>
      <c r="D24" s="6" t="s">
        <v>13</v>
      </c>
      <c r="E24" s="6">
        <v>1</v>
      </c>
      <c r="F24" s="6" t="s">
        <v>17</v>
      </c>
      <c r="G24" s="14">
        <v>1800</v>
      </c>
      <c r="H24" s="8">
        <f>C24*E24*G24</f>
        <v>1800</v>
      </c>
    </row>
    <row r="25" spans="1:8" ht="14.25" x14ac:dyDescent="0.15">
      <c r="A25" s="19"/>
      <c r="B25" s="37" t="s">
        <v>35</v>
      </c>
      <c r="C25" s="38"/>
      <c r="D25" s="38"/>
      <c r="E25" s="38"/>
      <c r="F25" s="38"/>
      <c r="G25" s="39"/>
      <c r="H25" s="12">
        <f>SUM(H23:H24)</f>
        <v>7800</v>
      </c>
    </row>
    <row r="26" spans="1:8" ht="14.25" x14ac:dyDescent="0.15">
      <c r="A26" s="34" t="s">
        <v>36</v>
      </c>
      <c r="B26" s="35"/>
      <c r="C26" s="35"/>
      <c r="D26" s="35"/>
      <c r="E26" s="35"/>
      <c r="F26" s="35"/>
      <c r="G26" s="36"/>
      <c r="H26" s="9">
        <f>H25+H22+H18+H10+H7</f>
        <v>84190</v>
      </c>
    </row>
    <row r="27" spans="1:8" ht="14.25" x14ac:dyDescent="0.15">
      <c r="A27" s="40" t="s">
        <v>37</v>
      </c>
      <c r="B27" s="35"/>
      <c r="C27" s="35"/>
      <c r="D27" s="35"/>
      <c r="E27" s="35"/>
      <c r="F27" s="35"/>
      <c r="G27" s="36"/>
      <c r="H27" s="9">
        <f>H26*10%</f>
        <v>8419</v>
      </c>
    </row>
    <row r="28" spans="1:8" ht="14.25" x14ac:dyDescent="0.15">
      <c r="A28" s="40" t="s">
        <v>38</v>
      </c>
      <c r="B28" s="41"/>
      <c r="C28" s="41"/>
      <c r="D28" s="41"/>
      <c r="E28" s="41"/>
      <c r="F28" s="41"/>
      <c r="G28" s="42"/>
      <c r="H28" s="12">
        <f>(H26+H27)*6%</f>
        <v>5556.54</v>
      </c>
    </row>
    <row r="29" spans="1:8" ht="14.25" x14ac:dyDescent="0.15">
      <c r="A29" s="31" t="s">
        <v>39</v>
      </c>
      <c r="B29" s="32"/>
      <c r="C29" s="32"/>
      <c r="D29" s="32"/>
      <c r="E29" s="32"/>
      <c r="F29" s="32"/>
      <c r="G29" s="33"/>
      <c r="H29" s="15">
        <f>H26+H27+H28</f>
        <v>98165.54</v>
      </c>
    </row>
  </sheetData>
  <mergeCells count="21">
    <mergeCell ref="A29:G29"/>
    <mergeCell ref="A8:A10"/>
    <mergeCell ref="B10:G10"/>
    <mergeCell ref="A11:A18"/>
    <mergeCell ref="B18:G18"/>
    <mergeCell ref="A19:A22"/>
    <mergeCell ref="B22:G22"/>
    <mergeCell ref="A23:A25"/>
    <mergeCell ref="B25:G25"/>
    <mergeCell ref="A26:G26"/>
    <mergeCell ref="A27:G27"/>
    <mergeCell ref="A28:G28"/>
    <mergeCell ref="A6:A7"/>
    <mergeCell ref="B7:G7"/>
    <mergeCell ref="A1:H1"/>
    <mergeCell ref="B2:F2"/>
    <mergeCell ref="G2:H3"/>
    <mergeCell ref="B3:F3"/>
    <mergeCell ref="A4:B5"/>
    <mergeCell ref="C4:F4"/>
    <mergeCell ref="G4:H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wangninge</dc:creator>
  <cp:lastModifiedBy>Adimn</cp:lastModifiedBy>
  <dcterms:created xsi:type="dcterms:W3CDTF">2017-09-08T08:54:54Z</dcterms:created>
  <dcterms:modified xsi:type="dcterms:W3CDTF">2017-10-30T02:11:53Z</dcterms:modified>
</cp:coreProperties>
</file>