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目录" sheetId="2" r:id="rId1"/>
    <sheet name="余唯乐国际票" sheetId="3" r:id="rId2"/>
    <sheet name="余唯乐国内票" sheetId="4" r:id="rId3"/>
    <sheet name="孔潇潇国际票" sheetId="6" r:id="rId4"/>
    <sheet name="孔潇潇国内票" sheetId="5" r:id="rId5"/>
    <sheet name="罗晨国际票" sheetId="7" r:id="rId6"/>
    <sheet name="罗晨国内票" sheetId="8" r:id="rId7"/>
    <sheet name="薛晶晶国内票" sheetId="9" r:id="rId8"/>
    <sheet name="潘壮丽国际票" sheetId="10" r:id="rId9"/>
    <sheet name="潘壮丽国内票" sheetId="11" r:id="rId10"/>
    <sheet name="夏雨国际票" sheetId="12" r:id="rId11"/>
    <sheet name="胡晓燕国际票" sheetId="13" r:id="rId12"/>
    <sheet name="黄瑶国际票" sheetId="14" r:id="rId13"/>
  </sheets>
  <definedNames>
    <definedName name="_xlnm._FilterDatabase" localSheetId="1" hidden="1">余唯乐国际票!$A$1:$I$31</definedName>
    <definedName name="_xlnm._FilterDatabase" localSheetId="2" hidden="1">余唯乐国内票!$A$1:$I$8</definedName>
    <definedName name="_xlnm._FilterDatabase" localSheetId="0" hidden="1">目录!$A$1:$D$16</definedName>
  </definedNames>
  <calcPr calcId="144525"/>
</workbook>
</file>

<file path=xl/sharedStrings.xml><?xml version="1.0" encoding="utf-8"?>
<sst xmlns="http://schemas.openxmlformats.org/spreadsheetml/2006/main" count="304">
  <si>
    <t>序号</t>
  </si>
  <si>
    <t>操作人</t>
  </si>
  <si>
    <t>项目</t>
  </si>
  <si>
    <t>报价</t>
  </si>
  <si>
    <t>成本</t>
  </si>
  <si>
    <t>备注</t>
  </si>
  <si>
    <t>余唯乐国际票</t>
  </si>
  <si>
    <t>余唯乐国内票</t>
  </si>
  <si>
    <t>孔潇潇国际票</t>
  </si>
  <si>
    <t>孔潇潇国内票</t>
  </si>
  <si>
    <t>罗晨国际票</t>
  </si>
  <si>
    <t>罗晨国内票</t>
  </si>
  <si>
    <t>薛晶晶国内票</t>
  </si>
  <si>
    <t>潘壮丽国际票</t>
  </si>
  <si>
    <t>潘壮丽国内票</t>
  </si>
  <si>
    <t>夏雨国际票</t>
  </si>
  <si>
    <t>胡晓燕国际票</t>
  </si>
  <si>
    <t>黄瑶国际票</t>
  </si>
  <si>
    <t>合计</t>
  </si>
  <si>
    <t>服务费（10%）</t>
  </si>
  <si>
    <t>/</t>
  </si>
  <si>
    <t>共计</t>
  </si>
  <si>
    <t>出票日期</t>
  </si>
  <si>
    <t>航班号</t>
  </si>
  <si>
    <t>乘机人</t>
  </si>
  <si>
    <t>行程</t>
  </si>
  <si>
    <t>航班日期</t>
  </si>
  <si>
    <t xml:space="preserve">AC8571  , AC029  </t>
  </si>
  <si>
    <t>STEINHAUER/LEVI MR</t>
  </si>
  <si>
    <t>YQR→温哥华→北京首都</t>
  </si>
  <si>
    <t xml:space="preserve">2018-01-18 6:30, 7:28  2018-01-18 12:40, 16:00  </t>
  </si>
  <si>
    <t xml:space="preserve">UA5562  , UA888  </t>
  </si>
  <si>
    <t>MURRAY/JONATHAN ROBERT MR</t>
  </si>
  <si>
    <t>明尼阿波利斯→旧金山→北京首都</t>
  </si>
  <si>
    <t xml:space="preserve">2018-01-18 7:05, 9:39  2018-01-18 10:50, 15:30  </t>
  </si>
  <si>
    <t xml:space="preserve">UA311   , UA851  </t>
  </si>
  <si>
    <t>SMITH/TARAN TURNER MR</t>
  </si>
  <si>
    <t>亚特兰大→芝加哥(奥黑尔)→北京首都</t>
  </si>
  <si>
    <t xml:space="preserve">2018-01-19 7:00, 8:07  2018-01-19 12:30, 16:25  </t>
  </si>
  <si>
    <t xml:space="preserve">AA263  </t>
  </si>
  <si>
    <t>UPTMORE/KYLE DAVID MR</t>
  </si>
  <si>
    <t>达拉斯→北京首都</t>
  </si>
  <si>
    <t xml:space="preserve">2018-01-18 10:40, 14:55  </t>
  </si>
  <si>
    <t>CARTER/JARED SCOTT MR</t>
  </si>
  <si>
    <t xml:space="preserve">2018-01-18 7:05, 8:13  2018-01-18 12:30, 16:25  </t>
  </si>
  <si>
    <t xml:space="preserve">CA982  </t>
  </si>
  <si>
    <t>MARTINEZ/DIEGO F</t>
  </si>
  <si>
    <t>纽约(肯尼迪)→北京首都</t>
  </si>
  <si>
    <t xml:space="preserve">2018-01-18 15:50, 18:40  </t>
  </si>
  <si>
    <t xml:space="preserve">UA662   , UA888  </t>
  </si>
  <si>
    <t>LENNARD/RYAN CHRISTOPHER MR</t>
  </si>
  <si>
    <t>圣迭戈→旧金山→北京首都</t>
  </si>
  <si>
    <t xml:space="preserve">2018-01-18 7:50, 9:32  2018-01-18 10:50, 15:30  </t>
  </si>
  <si>
    <t xml:space="preserve">UA6235  , UA807  </t>
  </si>
  <si>
    <t>INMAN/MICHAEL BRUCE MR</t>
  </si>
  <si>
    <t>费城→华盛顿(杜勒斯)→北京首都</t>
  </si>
  <si>
    <t xml:space="preserve">2018-01-18 10:15, 11:15  2018-01-18 12:35, 15:40  </t>
  </si>
  <si>
    <t xml:space="preserve">UA3565  , UA089  </t>
  </si>
  <si>
    <t>CUDE/JUSTIN JOSEPH DOMENIC MR</t>
  </si>
  <si>
    <t>夏洛特→纽瓦克→北京首都</t>
  </si>
  <si>
    <t xml:space="preserve">2018-01-18 7:55, 9:50  2018-01-18 12:00, 15:00  </t>
  </si>
  <si>
    <t xml:space="preserve">DL3490  , DL189   , DL188   , DL3743 </t>
  </si>
  <si>
    <t>MCKEEFERY/RONALD JOSEPH MR</t>
  </si>
  <si>
    <t>TYS→底特律(大都会)→北京首都→底特律(大都会)→TYS</t>
  </si>
  <si>
    <t xml:space="preserve">2018-01-18 7:15, 9:02  2018-01-18 12:28, 15:40  2018-01-22 17:45, 17:31  2018-01-22 20:00, 21:50  </t>
  </si>
  <si>
    <t xml:space="preserve">UA329   , UA851  </t>
  </si>
  <si>
    <t>TRENKAMP/NICHOLAS CHARLES MR</t>
  </si>
  <si>
    <t>锡达拉皮兹→芝加哥(奥黑尔)→北京首都</t>
  </si>
  <si>
    <t xml:space="preserve">2018-01-18 6:35, 7:50  2018-01-18 12:30, 16:25  </t>
  </si>
  <si>
    <t xml:space="preserve">2018-01-21 6:35, 7:50  2018-01-21 12:30, 16:25  </t>
  </si>
  <si>
    <t xml:space="preserve">2018-01-19 6:35, 7:50  2018-01-19 12:30, 16:25  </t>
  </si>
  <si>
    <t xml:space="preserve">QF107   , CX347   , QF128  </t>
  </si>
  <si>
    <t>TAN/JIAHUI ELAINE MS</t>
  </si>
  <si>
    <t>悉尼→北京首都→香港→悉尼</t>
  </si>
  <si>
    <t xml:space="preserve">2018-02-04 13:35, 22:15  2018-02-22 10:00, 13:55  2018-02-22 17:50, 6:30  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</si>
  <si>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</si>
  <si>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</si>
  <si>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</si>
  <si>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</si>
  <si>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 xml:space="preserve">CA988  </t>
  </si>
  <si>
    <t>CUSTODIO/JUSTINBRYANHALCON</t>
  </si>
  <si>
    <t>洛杉矶→北京首都</t>
  </si>
  <si>
    <t xml:space="preserve">2018-02-28 13:20, 18:10  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</si>
  <si>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</si>
  <si>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</si>
  <si>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</si>
  <si>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</si>
  <si>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</si>
  <si>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 xml:space="preserve">CA986  </t>
  </si>
  <si>
    <t>RASMUSSEN/KAYLEY ANA MS</t>
  </si>
  <si>
    <t>旧金山→北京首都</t>
  </si>
  <si>
    <t xml:space="preserve">2018-02-28 13:50, 17:55  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</si>
  <si>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</si>
  <si>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</si>
  <si>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</si>
  <si>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</si>
  <si>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</si>
  <si>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</si>
  <si>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</si>
  <si>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</si>
  <si>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</si>
  <si>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</si>
  <si>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</si>
  <si>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</si>
  <si>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</si>
  <si>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</si>
  <si>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</si>
  <si>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</si>
  <si>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</si>
  <si>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</si>
  <si>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</si>
  <si>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</si>
  <si>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</si>
  <si>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</si>
  <si>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</si>
  <si>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</si>
  <si>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</si>
  <si>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</si>
  <si>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</si>
  <si>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</si>
  <si>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 xml:space="preserve">DL189  </t>
  </si>
  <si>
    <t>NUGENT/TAYLOR MARY MS</t>
  </si>
  <si>
    <t>底特律(大都会)→北京首都</t>
  </si>
  <si>
    <t xml:space="preserve">2018-03-08 13:29, 15:40  </t>
  </si>
  <si>
    <t>CA876,CA933</t>
  </si>
  <si>
    <t>YANG/BOURGUIGNON</t>
  </si>
  <si>
    <t>巴黎-北京-巴黎</t>
  </si>
  <si>
    <t>2018-04-07 12:30,04:05+1   2018-04-20 13:35,18:40</t>
  </si>
  <si>
    <t xml:space="preserve">LH1803,LH722 </t>
  </si>
  <si>
    <t>DEALBAVELAZQUEZ/F J</t>
  </si>
  <si>
    <t>马德里-慕尼黑-北京</t>
  </si>
  <si>
    <t>2018/4/8 14:25-17:20转机2018/4/8 19:15-10:35+1</t>
  </si>
  <si>
    <t xml:space="preserve">CZ3653 </t>
  </si>
  <si>
    <t>THOMAS/RUDY</t>
  </si>
  <si>
    <t>贵阳→北京首都</t>
  </si>
  <si>
    <t xml:space="preserve">2018-01-20 19:20, 22:20  </t>
  </si>
  <si>
    <t>CA1462</t>
  </si>
  <si>
    <t>THOMAS/RUDY MICHAEL</t>
  </si>
  <si>
    <t>贵阳-北京</t>
  </si>
  <si>
    <t xml:space="preserve">2018-3-9 11:40，14:40  </t>
  </si>
  <si>
    <t>HU7589</t>
  </si>
  <si>
    <t>北京首都→贵阳</t>
  </si>
  <si>
    <t xml:space="preserve">2018-03-12 9:35, 12:40  </t>
  </si>
  <si>
    <t>退票费</t>
  </si>
  <si>
    <t>CA1463</t>
  </si>
  <si>
    <t>北京→贵阳</t>
  </si>
  <si>
    <t xml:space="preserve">2018-03-15 14:55, 18:15  </t>
  </si>
  <si>
    <t xml:space="preserve">CZ6188 </t>
  </si>
  <si>
    <t>NUGENT/TAYLOR MARY</t>
  </si>
  <si>
    <t xml:space="preserve">2018-03-15 14:55, 18:20  </t>
  </si>
  <si>
    <t>RASMUSSEN/KAYLEY ANA</t>
  </si>
  <si>
    <t xml:space="preserve">CA983  </t>
  </si>
  <si>
    <t>KONG/XIAOXIAO</t>
  </si>
  <si>
    <t>北京首都→洛杉矶</t>
  </si>
  <si>
    <t xml:space="preserve">2018-02-16 21:00, 17:00  </t>
  </si>
  <si>
    <t xml:space="preserve">HU482  </t>
  </si>
  <si>
    <t>波士顿→北京首都</t>
  </si>
  <si>
    <t xml:space="preserve">2018-02-25 16:10, 19:25  </t>
  </si>
  <si>
    <t>退票收取200美金退票费</t>
  </si>
  <si>
    <t xml:space="preserve">DL1406  , DL1304  , DL647  </t>
  </si>
  <si>
    <t>KONG/XIAOXIAO MS</t>
  </si>
  <si>
    <t>洛杉矶→罗利→坦帕→波士顿</t>
  </si>
  <si>
    <t xml:space="preserve">2018-02-19 10:30, 18:20  2018-02-21 11:35, 13:34  2018-02-22 19:25, 22:30  </t>
  </si>
  <si>
    <t xml:space="preserve">2018-02-25 15:50, 18:40  </t>
  </si>
  <si>
    <t xml:space="preserve">DL3879 </t>
  </si>
  <si>
    <t>波士顿→纽约(肯尼迪)</t>
  </si>
  <si>
    <t xml:space="preserve">2018-02-25 9:05, 10:32  </t>
  </si>
  <si>
    <t xml:space="preserve">GY7170 </t>
  </si>
  <si>
    <t>孔潇潇</t>
  </si>
  <si>
    <t>天津→贵阳</t>
  </si>
  <si>
    <t xml:space="preserve">2018-01-14 22:00, 00:55  </t>
  </si>
  <si>
    <t xml:space="preserve">HU7190 </t>
  </si>
  <si>
    <t xml:space="preserve">2018-01-16 11:45, 14:35  </t>
  </si>
  <si>
    <t xml:space="preserve">CA4161 </t>
  </si>
  <si>
    <t xml:space="preserve">2018-01-16 7:20, 10:20  </t>
  </si>
  <si>
    <t xml:space="preserve">CA1256  , CA983  </t>
  </si>
  <si>
    <t>合肥→北京首都</t>
  </si>
  <si>
    <t xml:space="preserve">2018-02-16 11:20,   2018-02-16 21:00,   </t>
  </si>
  <si>
    <t xml:space="preserve">DL1406 </t>
  </si>
  <si>
    <t>LIU/AIJIE MR</t>
  </si>
  <si>
    <t>洛杉矶→罗利</t>
  </si>
  <si>
    <t xml:space="preserve">2018-02-19 10:30, 18:20  </t>
  </si>
  <si>
    <t xml:space="preserve">AA696   , AA1671 </t>
  </si>
  <si>
    <t>LUO/CHEN MR</t>
  </si>
  <si>
    <t>洛杉矶→夏洛特→杰克逊维尔</t>
  </si>
  <si>
    <t xml:space="preserve">2018-02-16 22:55, 6:38  2018-02-17 8:14, 9:34  </t>
  </si>
  <si>
    <t xml:space="preserve">DL1317  , DL1774  , DL1304  , DL647   , DL3879 </t>
  </si>
  <si>
    <t>杰克逊维尔→亚特兰大→罗利→坦帕→波士顿→纽约(肯尼迪)</t>
  </si>
  <si>
    <t xml:space="preserve">2018-02-19 13:00, 14:19  2018-02-19 16:47, 18:08  2018-02-21 11:35, 13:34  2018-02-22 19:25, 22:30  2018-02-25 9:05, 10:32  </t>
  </si>
  <si>
    <t xml:space="preserve">CA983   ,CA982  </t>
  </si>
  <si>
    <t>LIU/AIJIE</t>
  </si>
  <si>
    <t>北京首都→洛杉矶→纽约(肯尼迪)→北京首都</t>
  </si>
  <si>
    <t xml:space="preserve">2018-02-16 21:00, 17:00  2018-02-25 15:50, 18:40  </t>
  </si>
  <si>
    <t xml:space="preserve">CA983   , CA982  </t>
  </si>
  <si>
    <t>LUO/CHEN</t>
  </si>
  <si>
    <t xml:space="preserve">DL1304  , DL647   , DL3879 </t>
  </si>
  <si>
    <t>罗利→坦帕→波士顿→纽约(肯尼迪)</t>
  </si>
  <si>
    <t xml:space="preserve">2018-02-21 11:35, 13:34  2018-02-22 19:25, 22:30  2018-02-25 9:05, 10:32  </t>
  </si>
  <si>
    <t xml:space="preserve">AA5055  , AA187   , AA186   , AA2978 </t>
  </si>
  <si>
    <t>QIAO/LIANG</t>
  </si>
  <si>
    <t>得梅因→芝加哥(奥黑尔)→北京首都→芝加哥(奥黑尔)→得梅因</t>
  </si>
  <si>
    <t xml:space="preserve">2018-02-21 12:51, 14:10  2018-02-21 15:50, 19:25  2018-03-02 10:10, 9:00  2018-03-02 12:22, 13:54  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</si>
  <si>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</si>
  <si>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</si>
  <si>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</si>
  <si>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</si>
  <si>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VY1672,  VY1671</t>
  </si>
  <si>
    <t>巴塞罗那-圣地亚哥-巴塞罗那</t>
  </si>
  <si>
    <t>2018-03-06 18:30,20：15 2018-03-12 9:30,11:15</t>
  </si>
  <si>
    <t>CA937，CA938</t>
  </si>
  <si>
    <t>高旦潇</t>
  </si>
  <si>
    <t>北京-伦敦-北京</t>
  </si>
  <si>
    <t>2018/3/19 12:30-15:55；2018-03-22，17:40-12:00+1</t>
  </si>
  <si>
    <t>罗晨</t>
  </si>
  <si>
    <t>BA168，BA169</t>
  </si>
  <si>
    <t>黎涌明</t>
  </si>
  <si>
    <t>上海-伦敦-上海</t>
  </si>
  <si>
    <t>2018-03-19 10:55-15:55；2018-03-22 13:45-09:10+1</t>
  </si>
  <si>
    <t xml:space="preserve">AA3392/AA187 , AA186/AA3999 </t>
  </si>
  <si>
    <t>2018/04/02 16:00转机2018/04/02 18:00,2018/04/08 10:10转机2018/04/08 12:19</t>
  </si>
  <si>
    <t>CA182,CA183</t>
  </si>
  <si>
    <t>SATO/YASUHIRO</t>
  </si>
  <si>
    <t>东京羽田-北京-东京羽田</t>
  </si>
  <si>
    <t>2018-4-9 13:55,16:45 2018-04-13 17:10,21:30</t>
  </si>
  <si>
    <t xml:space="preserve">CZ3786 </t>
  </si>
  <si>
    <t>刘爱杰</t>
  </si>
  <si>
    <t>武汉→贵阳</t>
  </si>
  <si>
    <t xml:space="preserve">2018-02-10 16:00, 17:45  </t>
  </si>
  <si>
    <t xml:space="preserve">CA1462 </t>
  </si>
  <si>
    <t xml:space="preserve">2018-02-15 11:40, 14:40  </t>
  </si>
  <si>
    <t>退票收取退票费312元</t>
  </si>
  <si>
    <t xml:space="preserve">CA8214 </t>
  </si>
  <si>
    <t>北京首都→武汉</t>
  </si>
  <si>
    <t xml:space="preserve">2018-02-08 22:05, 0:25  </t>
  </si>
  <si>
    <t xml:space="preserve">CZ3681 </t>
  </si>
  <si>
    <t xml:space="preserve">2018-02-12 07:40, 10:40  </t>
  </si>
  <si>
    <t>退票收取退票费213元</t>
  </si>
  <si>
    <t xml:space="preserve">2018-02-12 07:20, 10:20  </t>
  </si>
  <si>
    <t>TV9816</t>
  </si>
  <si>
    <t>郭立涛</t>
  </si>
  <si>
    <t>北京-拉萨</t>
  </si>
  <si>
    <t>2018/3/9 14:40，19:20</t>
  </si>
  <si>
    <t>黄佳儒</t>
  </si>
  <si>
    <t>李文敏</t>
  </si>
  <si>
    <t>尚文元</t>
  </si>
  <si>
    <t>退票</t>
  </si>
  <si>
    <t>薛晶晶</t>
  </si>
  <si>
    <t>CA4111</t>
  </si>
  <si>
    <t>拉萨-北京</t>
  </si>
  <si>
    <t>2018-03-13 16:20-22:15</t>
  </si>
  <si>
    <t>QF107</t>
  </si>
  <si>
    <t>ROGERS/TIMOTHY JAMES</t>
  </si>
  <si>
    <t>悉尼-北京</t>
  </si>
  <si>
    <t>2018/3/17 13:35-22:15</t>
  </si>
  <si>
    <t>LO3836,LO91</t>
  </si>
  <si>
    <t xml:space="preserve">PRZESNIAK/MATEUSZ </t>
  </si>
  <si>
    <t>格但斯克-华沙-北京</t>
  </si>
  <si>
    <t>2018/3/25 12:00-13:00转机2018/3/25 16:30-06:35+1</t>
  </si>
  <si>
    <t>BA39</t>
  </si>
  <si>
    <t>DIXON/BENJAMIN JOHN</t>
  </si>
  <si>
    <t>伦敦-北京</t>
  </si>
  <si>
    <t>2018/3/26 16:30-09:30+1</t>
  </si>
  <si>
    <t>HU7292</t>
  </si>
  <si>
    <t>张冬斌</t>
  </si>
  <si>
    <t>厦门-北京</t>
  </si>
  <si>
    <t>2018/3/12 20:00-22:55</t>
  </si>
  <si>
    <t>CA1801</t>
  </si>
  <si>
    <t>北京-厦门</t>
  </si>
  <si>
    <t>2018/3/14 20:05-23：10</t>
  </si>
  <si>
    <t>CZ3117</t>
  </si>
  <si>
    <t>HAINS/BEAU WALTON</t>
  </si>
  <si>
    <t>武汉-北京</t>
  </si>
  <si>
    <t>2018/3/23 07:40-09:30</t>
  </si>
  <si>
    <t>MAGGIO/TAYLOR LAUREN</t>
  </si>
  <si>
    <t>MCDANIEL/JOSHUA TYLER</t>
  </si>
  <si>
    <t>THOMAS/RUDY MICHAEL</t>
  </si>
  <si>
    <t>WATSON/HASSANI CARLTON</t>
  </si>
  <si>
    <t>MU2452</t>
  </si>
  <si>
    <t>北京-武汉</t>
  </si>
  <si>
    <t>2018/3/25 11:30-13:55</t>
  </si>
  <si>
    <t>MU2456</t>
  </si>
  <si>
    <t>AY914/AY085,AY086/AY915</t>
  </si>
  <si>
    <t>HALLEN/JOSTEIN</t>
  </si>
  <si>
    <t>奥斯陆-赫尔辛基-北京-赫尔辛基-奥斯陆</t>
  </si>
  <si>
    <t xml:space="preserve">2018/3/19 13:15-15:40转机18:00-07:50+1；2018-03-27 10:55-14:15转机16:05-16:35 </t>
  </si>
  <si>
    <t>AY808/AY085,AY086/AY915</t>
  </si>
  <si>
    <t>TOENNE/KAARE</t>
  </si>
  <si>
    <t>斯德哥尔摩-赫尔辛基-北京-赫尔辛基-奥斯陆</t>
  </si>
  <si>
    <t>2018/3/19 13:00-15:00转机18:00-07:50+1；2018-03-27 10:55-14:15转机16：05-16：35</t>
  </si>
  <si>
    <t>SK370</t>
  </si>
  <si>
    <t>奥斯陆-特隆赫姆</t>
  </si>
  <si>
    <t>2018/3/27 19:40-20:30</t>
  </si>
  <si>
    <t>AA2579，AA263</t>
  </si>
  <si>
    <t>DAVIS/PETER GRANT</t>
  </si>
  <si>
    <t>科罗拉多普林斯-达拉斯-北京</t>
  </si>
  <si>
    <t>2018/3/20 06:15-09:16转机11:45-14:55+1</t>
  </si>
  <si>
    <t>CA173</t>
  </si>
  <si>
    <t>北京-悉尼</t>
  </si>
  <si>
    <t>2018/3/26 01:10-15:50</t>
  </si>
  <si>
    <t>DL2298,DL2329,DL129,DL128</t>
  </si>
  <si>
    <t>SEAGRAVE/LOREN RICHARD</t>
  </si>
  <si>
    <t>布雷登顿-亚特兰大-西雅图-北京-西雅图-亚特兰大-布雷登顿</t>
  </si>
  <si>
    <t>2018-04-17 11:15,12:54 13:40,15:58 17:05,19:50+1 2018-04-22 11:20,07:58 12:15,20:03 22:22,23:56</t>
  </si>
  <si>
    <t>头等+公务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</si>
</sst>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yyyy/m/d;@"/>
    <numFmt numFmtId="44" formatCode="_ &quot;￥&quot;* #,##0.00_ ;_ &quot;￥&quot;* \-#,##0.00_ ;_ &quot;￥&quot;* &quot;-&quot;??_ ;_ @_ "/>
    <numFmt numFmtId="178" formatCode="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0"/>
    </font>
    <font>
      <sz val="11"/>
      <color theme="0"/>
      <name val="宋体"/>
      <charset val="134"/>
      <scheme val="minor"/>
    </font>
    <font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/>
  </cellStyleXfs>
  <cellXfs count="43">
    <xf numFmtId="0" fontId="0" fillId="0" borderId="0" xfId="0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5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4" fontId="1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11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zoomScale="90" zoomScaleNormal="90" workbookViewId="0">
      <selection activeCell="G2" sqref="G2"/>
    </sheetView>
  </sheetViews>
  <sheetFormatPr defaultColWidth="9" defaultRowHeight="16.5" outlineLevelCol="5"/>
  <cols>
    <col min="1" max="1" width="9.5" style="35" customWidth="1"/>
    <col min="2" max="2" width="18.6833333333333" style="35" customWidth="1"/>
    <col min="3" max="5" width="30.625" style="35" customWidth="1"/>
    <col min="6" max="6" width="22.5" style="35" customWidth="1"/>
    <col min="7" max="13" width="30.625" style="35" customWidth="1"/>
    <col min="14" max="16384" width="9" style="35"/>
  </cols>
  <sheetData>
    <row r="1" ht="20.1" customHeight="1" spans="1:6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</row>
    <row r="2" ht="20.1" customHeight="1" spans="1:6">
      <c r="A2" s="36">
        <v>1</v>
      </c>
      <c r="B2" s="36"/>
      <c r="C2" s="36" t="s">
        <v>6</v>
      </c>
      <c r="D2" s="37">
        <f>余唯乐国际票!G31</f>
        <v>242061</v>
      </c>
      <c r="E2" s="37">
        <f>余唯乐国际票!H31</f>
        <v>217073</v>
      </c>
      <c r="F2" s="36"/>
    </row>
    <row r="3" ht="20.1" customHeight="1" spans="1:6">
      <c r="A3" s="36">
        <v>2</v>
      </c>
      <c r="B3" s="36"/>
      <c r="C3" s="36" t="s">
        <v>7</v>
      </c>
      <c r="D3" s="37">
        <f>余唯乐国内票!G8</f>
        <v>6945</v>
      </c>
      <c r="E3" s="37">
        <f>余唯乐国内票!H8</f>
        <v>6945</v>
      </c>
      <c r="F3" s="36"/>
    </row>
    <row r="4" ht="20.1" customHeight="1" spans="1:6">
      <c r="A4" s="36">
        <v>3</v>
      </c>
      <c r="B4" s="36"/>
      <c r="C4" s="36" t="s">
        <v>8</v>
      </c>
      <c r="D4" s="37">
        <f>孔潇潇国际票!G7</f>
        <v>36778</v>
      </c>
      <c r="E4" s="37">
        <f>孔潇潇国际票!H7</f>
        <v>33532</v>
      </c>
      <c r="F4" s="36"/>
    </row>
    <row r="5" ht="20.1" customHeight="1" spans="1:6">
      <c r="A5" s="36">
        <v>4</v>
      </c>
      <c r="B5" s="36"/>
      <c r="C5" s="36" t="s">
        <v>9</v>
      </c>
      <c r="D5" s="37">
        <f>孔潇潇国内票!G6</f>
        <v>2855</v>
      </c>
      <c r="E5" s="37">
        <f>孔潇潇国内票!H6</f>
        <v>2855</v>
      </c>
      <c r="F5" s="36"/>
    </row>
    <row r="6" ht="20.1" customHeight="1" spans="1:6">
      <c r="A6" s="36">
        <v>5</v>
      </c>
      <c r="B6" s="36"/>
      <c r="C6" s="36" t="s">
        <v>10</v>
      </c>
      <c r="D6" s="37">
        <f>罗晨国际票!G16</f>
        <v>297485</v>
      </c>
      <c r="E6" s="37">
        <f>罗晨国际票!H16</f>
        <v>271159</v>
      </c>
      <c r="F6" s="36"/>
    </row>
    <row r="7" ht="20.1" customHeight="1" spans="1:6">
      <c r="A7" s="36">
        <v>6</v>
      </c>
      <c r="B7" s="36"/>
      <c r="C7" s="36" t="s">
        <v>11</v>
      </c>
      <c r="D7" s="37">
        <f>罗晨国内票!G7</f>
        <v>5270</v>
      </c>
      <c r="E7" s="37">
        <f>罗晨国内票!H7</f>
        <v>5270</v>
      </c>
      <c r="F7" s="36"/>
    </row>
    <row r="8" ht="20.1" customHeight="1" spans="1:6">
      <c r="A8" s="36">
        <v>7</v>
      </c>
      <c r="B8" s="36"/>
      <c r="C8" s="36" t="s">
        <v>12</v>
      </c>
      <c r="D8" s="37">
        <f>薛晶晶国内票!G11</f>
        <v>21701</v>
      </c>
      <c r="E8" s="37">
        <f>薛晶晶国内票!H11</f>
        <v>21701</v>
      </c>
      <c r="F8" s="36"/>
    </row>
    <row r="9" ht="20.1" customHeight="1" spans="1:6">
      <c r="A9" s="36">
        <v>8</v>
      </c>
      <c r="B9" s="38"/>
      <c r="C9" s="36" t="s">
        <v>13</v>
      </c>
      <c r="D9" s="37">
        <f>潘壮丽国际票!G5</f>
        <v>24134</v>
      </c>
      <c r="E9" s="37">
        <f>潘壮丽国际票!H5</f>
        <v>21941</v>
      </c>
      <c r="F9" s="36"/>
    </row>
    <row r="10" ht="20.1" customHeight="1" spans="1:6">
      <c r="A10" s="36">
        <v>9</v>
      </c>
      <c r="B10" s="36"/>
      <c r="C10" s="36" t="s">
        <v>14</v>
      </c>
      <c r="D10" s="37">
        <f>潘壮丽国内票!G14</f>
        <v>15975</v>
      </c>
      <c r="E10" s="37">
        <f>潘壮丽国内票!H14</f>
        <v>15975</v>
      </c>
      <c r="F10" s="36"/>
    </row>
    <row r="11" ht="20.1" customHeight="1" spans="1:6">
      <c r="A11" s="36">
        <v>10</v>
      </c>
      <c r="B11" s="38"/>
      <c r="C11" s="36" t="s">
        <v>15</v>
      </c>
      <c r="D11" s="37">
        <f>夏雨国际票!G5</f>
        <v>52393</v>
      </c>
      <c r="E11" s="37">
        <f>夏雨国际票!H5</f>
        <v>47631</v>
      </c>
      <c r="F11" s="36"/>
    </row>
    <row r="12" ht="20.1" customHeight="1" spans="1:6">
      <c r="A12" s="36">
        <v>11</v>
      </c>
      <c r="B12" s="36"/>
      <c r="C12" s="36" t="s">
        <v>16</v>
      </c>
      <c r="D12" s="37">
        <f>胡晓燕国际票!G4</f>
        <v>5768</v>
      </c>
      <c r="E12" s="37">
        <f>胡晓燕国际票!H4</f>
        <v>5244</v>
      </c>
      <c r="F12" s="36"/>
    </row>
    <row r="13" ht="20.1" customHeight="1" spans="1:6">
      <c r="A13" s="36">
        <v>12</v>
      </c>
      <c r="B13" s="36"/>
      <c r="C13" s="36" t="s">
        <v>17</v>
      </c>
      <c r="D13" s="37">
        <f>黄瑶国际票!G3</f>
        <v>34802</v>
      </c>
      <c r="E13" s="37">
        <f>黄瑶国际票!H3</f>
        <v>34402</v>
      </c>
      <c r="F13" s="36"/>
    </row>
    <row r="14" ht="20.1" customHeight="1" spans="1:6">
      <c r="A14" s="38" t="s">
        <v>18</v>
      </c>
      <c r="B14" s="39"/>
      <c r="C14" s="39"/>
      <c r="D14" s="40">
        <f>SUM(D2:D13)</f>
        <v>746167</v>
      </c>
      <c r="E14" s="37">
        <f>SUM(E2:E13)</f>
        <v>683728</v>
      </c>
      <c r="F14" s="36"/>
    </row>
    <row r="15" ht="20.1" customHeight="1" spans="1:6">
      <c r="A15" s="38" t="s">
        <v>19</v>
      </c>
      <c r="B15" s="39"/>
      <c r="C15" s="39"/>
      <c r="D15" s="40">
        <f>D14*0.1</f>
        <v>74616.7</v>
      </c>
      <c r="E15" s="37" t="s">
        <v>20</v>
      </c>
      <c r="F15" s="36"/>
    </row>
    <row r="16" ht="20.1" customHeight="1" spans="1:6">
      <c r="A16" s="38" t="s">
        <v>21</v>
      </c>
      <c r="B16" s="39"/>
      <c r="C16" s="39"/>
      <c r="D16" s="40">
        <f>D14+D15</f>
        <v>820783.7</v>
      </c>
      <c r="E16" s="37">
        <f>E14</f>
        <v>683728</v>
      </c>
      <c r="F16" s="36"/>
    </row>
    <row r="17" ht="20.1" customHeight="1" spans="5:5">
      <c r="E17" s="41"/>
    </row>
    <row r="18" ht="20.1" customHeight="1" spans="4:4">
      <c r="D18" s="42"/>
    </row>
    <row r="19" ht="20.1" customHeight="1"/>
    <row r="20" ht="20.1" customHeight="1"/>
    <row r="21" ht="20.1" customHeight="1"/>
  </sheetData>
  <mergeCells count="3">
    <mergeCell ref="A14:C14"/>
    <mergeCell ref="A15:C15"/>
    <mergeCell ref="A16:C16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D1" workbookViewId="0">
      <selection activeCell="G16" sqref="G16"/>
    </sheetView>
  </sheetViews>
  <sheetFormatPr defaultColWidth="8.725" defaultRowHeight="13.5"/>
  <cols>
    <col min="1" max="1" width="6.725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14">
        <v>43170</v>
      </c>
      <c r="C2" s="15" t="s">
        <v>262</v>
      </c>
      <c r="D2" s="15" t="s">
        <v>263</v>
      </c>
      <c r="E2" s="15" t="s">
        <v>264</v>
      </c>
      <c r="F2" s="15" t="s">
        <v>265</v>
      </c>
      <c r="G2" s="15">
        <v>805</v>
      </c>
      <c r="H2" s="4">
        <v>805</v>
      </c>
      <c r="I2" s="4"/>
    </row>
    <row r="3" ht="20" customHeight="1" spans="1:9">
      <c r="A3" s="4">
        <v>2</v>
      </c>
      <c r="B3" s="14">
        <v>43172</v>
      </c>
      <c r="C3" s="15" t="s">
        <v>266</v>
      </c>
      <c r="D3" s="15" t="s">
        <v>263</v>
      </c>
      <c r="E3" s="15" t="s">
        <v>267</v>
      </c>
      <c r="F3" s="15" t="s">
        <v>268</v>
      </c>
      <c r="G3" s="15">
        <v>1015</v>
      </c>
      <c r="H3" s="4">
        <v>1015</v>
      </c>
      <c r="I3" s="4"/>
    </row>
    <row r="4" ht="20" customHeight="1" spans="1:9">
      <c r="A4" s="4">
        <v>3</v>
      </c>
      <c r="B4" s="14">
        <v>43181</v>
      </c>
      <c r="C4" s="15" t="s">
        <v>269</v>
      </c>
      <c r="D4" s="15" t="s">
        <v>270</v>
      </c>
      <c r="E4" s="15" t="s">
        <v>271</v>
      </c>
      <c r="F4" s="15" t="s">
        <v>272</v>
      </c>
      <c r="G4" s="15">
        <v>1855</v>
      </c>
      <c r="H4" s="15">
        <v>1855</v>
      </c>
      <c r="I4" s="4"/>
    </row>
    <row r="5" ht="20" customHeight="1" spans="1:9">
      <c r="A5" s="4">
        <v>4</v>
      </c>
      <c r="B5" s="14">
        <v>43181</v>
      </c>
      <c r="C5" s="15" t="s">
        <v>269</v>
      </c>
      <c r="D5" s="15" t="s">
        <v>273</v>
      </c>
      <c r="E5" s="15" t="s">
        <v>271</v>
      </c>
      <c r="F5" s="15" t="s">
        <v>272</v>
      </c>
      <c r="G5" s="15">
        <v>1855</v>
      </c>
      <c r="H5" s="15">
        <v>1855</v>
      </c>
      <c r="I5" s="4"/>
    </row>
    <row r="6" ht="20" customHeight="1" spans="1:9">
      <c r="A6" s="4">
        <v>5</v>
      </c>
      <c r="B6" s="14">
        <v>43181</v>
      </c>
      <c r="C6" s="15" t="s">
        <v>269</v>
      </c>
      <c r="D6" s="15" t="s">
        <v>274</v>
      </c>
      <c r="E6" s="15" t="s">
        <v>271</v>
      </c>
      <c r="F6" s="15" t="s">
        <v>272</v>
      </c>
      <c r="G6" s="15">
        <v>1855</v>
      </c>
      <c r="H6" s="15">
        <v>1855</v>
      </c>
      <c r="I6" s="4"/>
    </row>
    <row r="7" ht="20" customHeight="1" spans="1:9">
      <c r="A7" s="4">
        <v>6</v>
      </c>
      <c r="B7" s="14">
        <v>43181</v>
      </c>
      <c r="C7" s="15" t="s">
        <v>269</v>
      </c>
      <c r="D7" s="15" t="s">
        <v>275</v>
      </c>
      <c r="E7" s="15" t="s">
        <v>271</v>
      </c>
      <c r="F7" s="15" t="s">
        <v>272</v>
      </c>
      <c r="G7" s="15">
        <v>1855</v>
      </c>
      <c r="H7" s="15">
        <v>1855</v>
      </c>
      <c r="I7" s="4"/>
    </row>
    <row r="8" ht="20" customHeight="1" spans="1:9">
      <c r="A8" s="4">
        <v>7</v>
      </c>
      <c r="B8" s="14">
        <v>43181</v>
      </c>
      <c r="C8" s="15" t="s">
        <v>269</v>
      </c>
      <c r="D8" s="15" t="s">
        <v>276</v>
      </c>
      <c r="E8" s="15" t="s">
        <v>271</v>
      </c>
      <c r="F8" s="15" t="s">
        <v>272</v>
      </c>
      <c r="G8" s="15">
        <v>1855</v>
      </c>
      <c r="H8" s="15">
        <v>1855</v>
      </c>
      <c r="I8" s="4"/>
    </row>
    <row r="9" ht="20" customHeight="1" spans="1:9">
      <c r="A9" s="4">
        <v>8</v>
      </c>
      <c r="B9" s="14">
        <v>43182</v>
      </c>
      <c r="C9" s="15" t="s">
        <v>277</v>
      </c>
      <c r="D9" s="15" t="s">
        <v>270</v>
      </c>
      <c r="E9" s="15" t="s">
        <v>278</v>
      </c>
      <c r="F9" s="15" t="s">
        <v>279</v>
      </c>
      <c r="G9" s="15">
        <v>980</v>
      </c>
      <c r="H9" s="15">
        <v>980</v>
      </c>
      <c r="I9" s="4"/>
    </row>
    <row r="10" ht="20" customHeight="1" spans="1:9">
      <c r="A10" s="4">
        <v>9</v>
      </c>
      <c r="B10" s="14">
        <v>43182</v>
      </c>
      <c r="C10" s="15" t="s">
        <v>280</v>
      </c>
      <c r="D10" s="15" t="s">
        <v>273</v>
      </c>
      <c r="E10" s="15" t="s">
        <v>278</v>
      </c>
      <c r="F10" s="15" t="s">
        <v>279</v>
      </c>
      <c r="G10" s="15">
        <v>960</v>
      </c>
      <c r="H10" s="15">
        <v>960</v>
      </c>
      <c r="I10" s="4"/>
    </row>
    <row r="11" ht="20" customHeight="1" spans="1:9">
      <c r="A11" s="4">
        <v>10</v>
      </c>
      <c r="B11" s="14">
        <v>43182</v>
      </c>
      <c r="C11" s="15" t="s">
        <v>277</v>
      </c>
      <c r="D11" s="15" t="s">
        <v>274</v>
      </c>
      <c r="E11" s="15" t="s">
        <v>278</v>
      </c>
      <c r="F11" s="15" t="s">
        <v>279</v>
      </c>
      <c r="G11" s="15">
        <v>980</v>
      </c>
      <c r="H11" s="15">
        <v>980</v>
      </c>
      <c r="I11" s="4"/>
    </row>
    <row r="12" ht="20" customHeight="1" spans="1:9">
      <c r="A12" s="4">
        <v>11</v>
      </c>
      <c r="B12" s="14">
        <v>43182</v>
      </c>
      <c r="C12" s="15" t="s">
        <v>277</v>
      </c>
      <c r="D12" s="15" t="s">
        <v>275</v>
      </c>
      <c r="E12" s="15" t="s">
        <v>278</v>
      </c>
      <c r="F12" s="15" t="s">
        <v>279</v>
      </c>
      <c r="G12" s="15">
        <v>980</v>
      </c>
      <c r="H12" s="15">
        <v>980</v>
      </c>
      <c r="I12" s="4"/>
    </row>
    <row r="13" ht="20" customHeight="1" spans="1:9">
      <c r="A13" s="4">
        <v>12</v>
      </c>
      <c r="B13" s="14">
        <v>43182</v>
      </c>
      <c r="C13" s="15" t="s">
        <v>277</v>
      </c>
      <c r="D13" s="15" t="s">
        <v>276</v>
      </c>
      <c r="E13" s="15" t="s">
        <v>278</v>
      </c>
      <c r="F13" s="15" t="s">
        <v>279</v>
      </c>
      <c r="G13" s="15">
        <v>980</v>
      </c>
      <c r="H13" s="15">
        <v>980</v>
      </c>
      <c r="I13" s="4"/>
    </row>
    <row r="14" ht="17.25" spans="1:8">
      <c r="A14" s="4" t="s">
        <v>18</v>
      </c>
      <c r="B14" s="4"/>
      <c r="C14" s="4"/>
      <c r="D14" s="4"/>
      <c r="E14" s="4"/>
      <c r="F14" s="4"/>
      <c r="G14" s="4">
        <f>SUM(G2:G13)</f>
        <v>15975</v>
      </c>
      <c r="H14" s="4">
        <f>SUM(H2:H13)</f>
        <v>15975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1" sqref="H11"/>
    </sheetView>
  </sheetViews>
  <sheetFormatPr defaultColWidth="8.725" defaultRowHeight="13.5" outlineLevelRow="4"/>
  <cols>
    <col min="1" max="1" width="7.63333333333333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5">
        <v>43171</v>
      </c>
      <c r="C2" s="5" t="s">
        <v>281</v>
      </c>
      <c r="D2" s="5" t="s">
        <v>282</v>
      </c>
      <c r="E2" s="5" t="s">
        <v>283</v>
      </c>
      <c r="F2" s="5" t="s">
        <v>284</v>
      </c>
      <c r="G2" s="13">
        <v>25224</v>
      </c>
      <c r="H2" s="4">
        <v>22931</v>
      </c>
      <c r="I2" s="4"/>
    </row>
    <row r="3" ht="20" customHeight="1" spans="1:9">
      <c r="A3" s="4">
        <v>2</v>
      </c>
      <c r="B3" s="5">
        <v>43172</v>
      </c>
      <c r="C3" s="5" t="s">
        <v>285</v>
      </c>
      <c r="D3" s="5" t="s">
        <v>286</v>
      </c>
      <c r="E3" s="5" t="s">
        <v>287</v>
      </c>
      <c r="F3" s="5" t="s">
        <v>288</v>
      </c>
      <c r="G3" s="13">
        <v>24665</v>
      </c>
      <c r="H3" s="4">
        <v>22424</v>
      </c>
      <c r="I3" s="4"/>
    </row>
    <row r="4" ht="20" customHeight="1" spans="1:9">
      <c r="A4" s="4">
        <v>3</v>
      </c>
      <c r="B4" s="5">
        <v>43172</v>
      </c>
      <c r="C4" s="5" t="s">
        <v>289</v>
      </c>
      <c r="D4" s="5" t="s">
        <v>286</v>
      </c>
      <c r="E4" s="5" t="s">
        <v>290</v>
      </c>
      <c r="F4" s="5" t="s">
        <v>291</v>
      </c>
      <c r="G4" s="13">
        <v>2504</v>
      </c>
      <c r="H4" s="4">
        <v>2276</v>
      </c>
      <c r="I4" s="4"/>
    </row>
    <row r="5" ht="17.25" spans="1:9">
      <c r="A5" s="4" t="s">
        <v>18</v>
      </c>
      <c r="B5" s="4"/>
      <c r="C5" s="4"/>
      <c r="D5" s="4"/>
      <c r="E5" s="4"/>
      <c r="F5" s="4"/>
      <c r="G5" s="4">
        <f>SUM(G2:G4)</f>
        <v>52393</v>
      </c>
      <c r="H5" s="4">
        <f>SUM(H2:H4)</f>
        <v>47631</v>
      </c>
      <c r="I5" s="4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opLeftCell="F1" workbookViewId="0">
      <selection activeCell="I8" sqref="I8"/>
    </sheetView>
  </sheetViews>
  <sheetFormatPr defaultColWidth="8.725" defaultRowHeight="13.5" outlineLevelRow="3"/>
  <cols>
    <col min="1" max="1" width="6.54166666666667" customWidth="1"/>
    <col min="2" max="9" width="30.6333333333333" customWidth="1"/>
  </cols>
  <sheetData>
    <row r="1" ht="20" customHeight="1" spans="1:9">
      <c r="A1" s="7" t="s">
        <v>0</v>
      </c>
      <c r="B1" s="7" t="s">
        <v>22</v>
      </c>
      <c r="C1" s="8" t="s">
        <v>23</v>
      </c>
      <c r="D1" s="7" t="s">
        <v>24</v>
      </c>
      <c r="E1" s="7" t="s">
        <v>25</v>
      </c>
      <c r="F1" s="9" t="s">
        <v>26</v>
      </c>
      <c r="G1" s="9" t="s">
        <v>3</v>
      </c>
      <c r="H1" s="9" t="s">
        <v>4</v>
      </c>
      <c r="I1" s="9" t="s">
        <v>5</v>
      </c>
    </row>
    <row r="2" ht="20" customHeight="1" spans="1:9">
      <c r="A2" s="10">
        <v>1</v>
      </c>
      <c r="B2" s="11">
        <v>43172</v>
      </c>
      <c r="C2" s="12" t="s">
        <v>292</v>
      </c>
      <c r="D2" s="12" t="s">
        <v>293</v>
      </c>
      <c r="E2" s="12" t="s">
        <v>294</v>
      </c>
      <c r="F2" s="12" t="s">
        <v>295</v>
      </c>
      <c r="G2" s="12">
        <v>3248</v>
      </c>
      <c r="H2" s="10">
        <v>2953</v>
      </c>
      <c r="I2" s="10"/>
    </row>
    <row r="3" ht="20" customHeight="1" spans="1:9">
      <c r="A3" s="10">
        <v>2</v>
      </c>
      <c r="B3" s="11">
        <v>43172</v>
      </c>
      <c r="C3" s="12" t="s">
        <v>296</v>
      </c>
      <c r="D3" s="12" t="s">
        <v>293</v>
      </c>
      <c r="E3" s="12" t="s">
        <v>297</v>
      </c>
      <c r="F3" s="12" t="s">
        <v>298</v>
      </c>
      <c r="G3" s="12">
        <v>2520</v>
      </c>
      <c r="H3" s="10">
        <v>2291</v>
      </c>
      <c r="I3" s="10"/>
    </row>
    <row r="4" ht="16.5" spans="1:9">
      <c r="A4" s="10" t="s">
        <v>18</v>
      </c>
      <c r="B4" s="10"/>
      <c r="C4" s="10"/>
      <c r="D4" s="10"/>
      <c r="E4" s="10"/>
      <c r="F4" s="10"/>
      <c r="G4" s="10">
        <f>SUM(G2:G3)</f>
        <v>5768</v>
      </c>
      <c r="H4" s="10">
        <f>SUM(H2:H3)</f>
        <v>5244</v>
      </c>
      <c r="I4" s="6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F1" workbookViewId="0">
      <selection activeCell="I12" sqref="I12"/>
    </sheetView>
  </sheetViews>
  <sheetFormatPr defaultColWidth="8.725" defaultRowHeight="13.5"/>
  <cols>
    <col min="1" max="1" width="6.09166666666667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5">
        <v>43193</v>
      </c>
      <c r="C2" s="4" t="s">
        <v>299</v>
      </c>
      <c r="D2" s="4" t="s">
        <v>300</v>
      </c>
      <c r="E2" s="4" t="s">
        <v>301</v>
      </c>
      <c r="F2" s="4" t="s">
        <v>302</v>
      </c>
      <c r="G2" s="4">
        <v>34802</v>
      </c>
      <c r="H2" s="4">
        <v>34402</v>
      </c>
      <c r="I2" s="4" t="s">
        <v>303</v>
      </c>
    </row>
    <row r="3" ht="17.25" spans="1:9">
      <c r="A3" s="4" t="s">
        <v>18</v>
      </c>
      <c r="B3" s="4"/>
      <c r="C3" s="4"/>
      <c r="D3" s="4"/>
      <c r="E3" s="4"/>
      <c r="F3" s="4"/>
      <c r="G3" s="4">
        <f>G2</f>
        <v>34802</v>
      </c>
      <c r="H3" s="4">
        <f>H2</f>
        <v>34402</v>
      </c>
      <c r="I3" s="6"/>
    </row>
    <row r="25" ht="14" customHeight="1"/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E23" workbookViewId="0">
      <selection activeCell="I33" sqref="I33"/>
    </sheetView>
  </sheetViews>
  <sheetFormatPr defaultColWidth="13.625" defaultRowHeight="13.5"/>
  <cols>
    <col min="1" max="1" width="11.0333333333333" style="34" customWidth="1"/>
    <col min="2" max="9" width="30.6333333333333" style="34" customWidth="1"/>
    <col min="10" max="16384" width="13.625" style="34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26">
        <v>1</v>
      </c>
      <c r="B2" s="16">
        <v>43115</v>
      </c>
      <c r="C2" s="15" t="s">
        <v>27</v>
      </c>
      <c r="D2" s="15" t="s">
        <v>28</v>
      </c>
      <c r="E2" s="15" t="s">
        <v>29</v>
      </c>
      <c r="F2" s="15" t="s">
        <v>30</v>
      </c>
      <c r="G2" s="15">
        <v>3514</v>
      </c>
      <c r="H2" s="15">
        <v>3195</v>
      </c>
      <c r="I2" s="15"/>
    </row>
    <row r="3" ht="20" customHeight="1" spans="1:9">
      <c r="A3" s="26">
        <v>2</v>
      </c>
      <c r="B3" s="16">
        <v>43115</v>
      </c>
      <c r="C3" s="15" t="s">
        <v>31</v>
      </c>
      <c r="D3" s="15" t="s">
        <v>32</v>
      </c>
      <c r="E3" s="15" t="s">
        <v>33</v>
      </c>
      <c r="F3" s="15" t="s">
        <v>34</v>
      </c>
      <c r="G3" s="15">
        <v>5058</v>
      </c>
      <c r="H3" s="15">
        <v>4656</v>
      </c>
      <c r="I3" s="15"/>
    </row>
    <row r="4" ht="20" customHeight="1" spans="1:9">
      <c r="A4" s="26">
        <v>3</v>
      </c>
      <c r="B4" s="16">
        <v>43115</v>
      </c>
      <c r="C4" s="15" t="s">
        <v>35</v>
      </c>
      <c r="D4" s="15" t="s">
        <v>36</v>
      </c>
      <c r="E4" s="15" t="s">
        <v>37</v>
      </c>
      <c r="F4" s="15" t="s">
        <v>38</v>
      </c>
      <c r="G4" s="15">
        <v>5136</v>
      </c>
      <c r="H4" s="15">
        <v>4986</v>
      </c>
      <c r="I4" s="15"/>
    </row>
    <row r="5" ht="20" customHeight="1" spans="1:9">
      <c r="A5" s="26">
        <v>4</v>
      </c>
      <c r="B5" s="16">
        <v>43116</v>
      </c>
      <c r="C5" s="15" t="s">
        <v>39</v>
      </c>
      <c r="D5" s="15" t="s">
        <v>40</v>
      </c>
      <c r="E5" s="15" t="s">
        <v>41</v>
      </c>
      <c r="F5" s="15" t="s">
        <v>42</v>
      </c>
      <c r="G5" s="15">
        <v>6335</v>
      </c>
      <c r="H5" s="15">
        <v>5810</v>
      </c>
      <c r="I5" s="15"/>
    </row>
    <row r="6" ht="20" customHeight="1" spans="1:9">
      <c r="A6" s="26">
        <v>5</v>
      </c>
      <c r="B6" s="16">
        <v>43116</v>
      </c>
      <c r="C6" s="15" t="s">
        <v>35</v>
      </c>
      <c r="D6" s="15" t="s">
        <v>43</v>
      </c>
      <c r="E6" s="15" t="s">
        <v>37</v>
      </c>
      <c r="F6" s="15" t="s">
        <v>44</v>
      </c>
      <c r="G6" s="15">
        <v>5136</v>
      </c>
      <c r="H6" s="15">
        <v>4630</v>
      </c>
      <c r="I6" s="15"/>
    </row>
    <row r="7" ht="20" customHeight="1" spans="1:9">
      <c r="A7" s="26">
        <v>6</v>
      </c>
      <c r="B7" s="16">
        <v>43116</v>
      </c>
      <c r="C7" s="15" t="s">
        <v>45</v>
      </c>
      <c r="D7" s="15" t="s">
        <v>46</v>
      </c>
      <c r="E7" s="15" t="s">
        <v>47</v>
      </c>
      <c r="F7" s="15" t="s">
        <v>48</v>
      </c>
      <c r="G7" s="15">
        <v>6803</v>
      </c>
      <c r="H7" s="15">
        <v>5552</v>
      </c>
      <c r="I7" s="15"/>
    </row>
    <row r="8" ht="20" customHeight="1" spans="1:9">
      <c r="A8" s="26">
        <v>7</v>
      </c>
      <c r="B8" s="16">
        <v>43116</v>
      </c>
      <c r="C8" s="15" t="s">
        <v>49</v>
      </c>
      <c r="D8" s="15" t="s">
        <v>50</v>
      </c>
      <c r="E8" s="15" t="s">
        <v>51</v>
      </c>
      <c r="F8" s="15" t="s">
        <v>52</v>
      </c>
      <c r="G8" s="15">
        <v>5279</v>
      </c>
      <c r="H8" s="15">
        <v>3980</v>
      </c>
      <c r="I8" s="15"/>
    </row>
    <row r="9" ht="20" customHeight="1" spans="1:9">
      <c r="A9" s="26">
        <v>8</v>
      </c>
      <c r="B9" s="16">
        <v>43116</v>
      </c>
      <c r="C9" s="15" t="s">
        <v>53</v>
      </c>
      <c r="D9" s="15" t="s">
        <v>54</v>
      </c>
      <c r="E9" s="15" t="s">
        <v>55</v>
      </c>
      <c r="F9" s="15" t="s">
        <v>56</v>
      </c>
      <c r="G9" s="15">
        <v>5532</v>
      </c>
      <c r="H9" s="15">
        <v>5080</v>
      </c>
      <c r="I9" s="15"/>
    </row>
    <row r="10" ht="20" customHeight="1" spans="1:9">
      <c r="A10" s="26">
        <v>9</v>
      </c>
      <c r="B10" s="16">
        <v>43116</v>
      </c>
      <c r="C10" s="15" t="s">
        <v>57</v>
      </c>
      <c r="D10" s="15" t="s">
        <v>58</v>
      </c>
      <c r="E10" s="15" t="s">
        <v>59</v>
      </c>
      <c r="F10" s="15" t="s">
        <v>60</v>
      </c>
      <c r="G10" s="15">
        <v>8712</v>
      </c>
      <c r="H10" s="15">
        <v>7940</v>
      </c>
      <c r="I10" s="15"/>
    </row>
    <row r="11" ht="20" customHeight="1" spans="1:9">
      <c r="A11" s="26">
        <v>10</v>
      </c>
      <c r="B11" s="16">
        <v>43116</v>
      </c>
      <c r="C11" s="15" t="s">
        <v>61</v>
      </c>
      <c r="D11" s="15" t="s">
        <v>62</v>
      </c>
      <c r="E11" s="15" t="s">
        <v>63</v>
      </c>
      <c r="F11" s="15" t="s">
        <v>64</v>
      </c>
      <c r="G11" s="15">
        <v>54093</v>
      </c>
      <c r="H11" s="15">
        <v>49176</v>
      </c>
      <c r="I11" s="15"/>
    </row>
    <row r="12" ht="20" customHeight="1" spans="1:9">
      <c r="A12" s="26">
        <v>11</v>
      </c>
      <c r="B12" s="16">
        <v>43117</v>
      </c>
      <c r="C12" s="15" t="s">
        <v>65</v>
      </c>
      <c r="D12" s="15" t="s">
        <v>66</v>
      </c>
      <c r="E12" s="15" t="s">
        <v>67</v>
      </c>
      <c r="F12" s="15" t="s">
        <v>68</v>
      </c>
      <c r="G12" s="15">
        <v>5389</v>
      </c>
      <c r="H12" s="15">
        <v>4936</v>
      </c>
      <c r="I12" s="15"/>
    </row>
    <row r="13" ht="20" customHeight="1" spans="1:9">
      <c r="A13" s="26">
        <v>12</v>
      </c>
      <c r="B13" s="16">
        <v>43118</v>
      </c>
      <c r="C13" s="15" t="s">
        <v>65</v>
      </c>
      <c r="D13" s="15" t="s">
        <v>66</v>
      </c>
      <c r="E13" s="15" t="s">
        <v>67</v>
      </c>
      <c r="F13" s="15" t="s">
        <v>69</v>
      </c>
      <c r="G13" s="15">
        <v>2510</v>
      </c>
      <c r="H13" s="15">
        <v>2510</v>
      </c>
      <c r="I13" s="15"/>
    </row>
    <row r="14" ht="20" customHeight="1" spans="1:9">
      <c r="A14" s="26">
        <v>13</v>
      </c>
      <c r="B14" s="16">
        <v>43119</v>
      </c>
      <c r="C14" s="15" t="s">
        <v>65</v>
      </c>
      <c r="D14" s="15" t="s">
        <v>66</v>
      </c>
      <c r="E14" s="15" t="s">
        <v>67</v>
      </c>
      <c r="F14" s="15" t="s">
        <v>70</v>
      </c>
      <c r="G14" s="15">
        <v>2190</v>
      </c>
      <c r="H14" s="15">
        <v>2190</v>
      </c>
      <c r="I14" s="15"/>
    </row>
    <row r="15" ht="20" customHeight="1" spans="1:9">
      <c r="A15" s="26">
        <v>14</v>
      </c>
      <c r="B15" s="16">
        <v>43133</v>
      </c>
      <c r="C15" s="15" t="s">
        <v>71</v>
      </c>
      <c r="D15" s="15" t="s">
        <v>72</v>
      </c>
      <c r="E15" s="15" t="s">
        <v>73</v>
      </c>
      <c r="F15" s="15" t="s">
        <v>74</v>
      </c>
      <c r="G15" s="15">
        <v>7656</v>
      </c>
      <c r="H15" s="26">
        <v>6960</v>
      </c>
      <c r="I15" s="15"/>
    </row>
    <row r="16" ht="20" customHeight="1" spans="1:9">
      <c r="A16" s="26">
        <v>15</v>
      </c>
      <c r="B16" s="16">
        <v>43157</v>
      </c>
      <c r="C16" s="15" t="s">
        <v>75</v>
      </c>
      <c r="D16" s="15" t="s">
        <v>76</v>
      </c>
      <c r="E16" s="15" t="s">
        <v>77</v>
      </c>
      <c r="F16" s="15" t="s">
        <v>78</v>
      </c>
      <c r="G16" s="15">
        <v>8659</v>
      </c>
      <c r="H16" s="15">
        <v>7881</v>
      </c>
      <c r="I16" s="15"/>
    </row>
    <row r="17" ht="20" customHeight="1" spans="1:9">
      <c r="A17" s="26">
        <v>16</v>
      </c>
      <c r="B17" s="16">
        <v>43157</v>
      </c>
      <c r="C17" s="15" t="s">
        <v>79</v>
      </c>
      <c r="D17" s="15" t="s">
        <v>80</v>
      </c>
      <c r="E17" s="15" t="s">
        <v>81</v>
      </c>
      <c r="F17" s="15" t="s">
        <v>82</v>
      </c>
      <c r="G17" s="15">
        <v>4916</v>
      </c>
      <c r="H17" s="15">
        <v>4533</v>
      </c>
      <c r="I17" s="15"/>
    </row>
    <row r="18" ht="20" customHeight="1" spans="1:9">
      <c r="A18" s="26">
        <v>17</v>
      </c>
      <c r="B18" s="16">
        <v>43157</v>
      </c>
      <c r="C18" s="15" t="s">
        <v>79</v>
      </c>
      <c r="D18" s="15" t="s">
        <v>83</v>
      </c>
      <c r="E18" s="15" t="s">
        <v>81</v>
      </c>
      <c r="F18" s="15" t="s">
        <v>82</v>
      </c>
      <c r="G18" s="15">
        <v>4916</v>
      </c>
      <c r="H18" s="15">
        <v>4533</v>
      </c>
      <c r="I18" s="15"/>
    </row>
    <row r="19" ht="20" customHeight="1" spans="1:9">
      <c r="A19" s="26">
        <v>18</v>
      </c>
      <c r="B19" s="16">
        <v>43157</v>
      </c>
      <c r="C19" s="15" t="s">
        <v>84</v>
      </c>
      <c r="D19" s="15" t="s">
        <v>85</v>
      </c>
      <c r="E19" s="15" t="s">
        <v>86</v>
      </c>
      <c r="F19" s="15" t="s">
        <v>87</v>
      </c>
      <c r="G19" s="15">
        <v>15870</v>
      </c>
      <c r="H19" s="15">
        <v>14427</v>
      </c>
      <c r="I19" s="15"/>
    </row>
    <row r="20" ht="20" customHeight="1" spans="1:9">
      <c r="A20" s="26">
        <v>19</v>
      </c>
      <c r="B20" s="16">
        <v>43157</v>
      </c>
      <c r="C20" s="15" t="s">
        <v>88</v>
      </c>
      <c r="D20" s="15" t="s">
        <v>89</v>
      </c>
      <c r="E20" s="15" t="s">
        <v>90</v>
      </c>
      <c r="F20" s="15" t="s">
        <v>91</v>
      </c>
      <c r="G20" s="15">
        <v>4531</v>
      </c>
      <c r="H20" s="15">
        <v>4183</v>
      </c>
      <c r="I20" s="15"/>
    </row>
    <row r="21" ht="20" customHeight="1" spans="1:9">
      <c r="A21" s="26">
        <v>20</v>
      </c>
      <c r="B21" s="16">
        <v>43157</v>
      </c>
      <c r="C21" s="15" t="s">
        <v>92</v>
      </c>
      <c r="D21" s="15" t="s">
        <v>93</v>
      </c>
      <c r="E21" s="15" t="s">
        <v>94</v>
      </c>
      <c r="F21" s="15" t="s">
        <v>95</v>
      </c>
      <c r="G21" s="15">
        <v>9473</v>
      </c>
      <c r="H21" s="15">
        <v>10546</v>
      </c>
      <c r="I21" s="15"/>
    </row>
    <row r="22" ht="20" customHeight="1" spans="1:9">
      <c r="A22" s="26">
        <v>21</v>
      </c>
      <c r="B22" s="16">
        <v>43157</v>
      </c>
      <c r="C22" s="15" t="s">
        <v>96</v>
      </c>
      <c r="D22" s="15" t="s">
        <v>97</v>
      </c>
      <c r="E22" s="15" t="s">
        <v>98</v>
      </c>
      <c r="F22" s="15" t="s">
        <v>99</v>
      </c>
      <c r="G22" s="15">
        <v>7957</v>
      </c>
      <c r="H22" s="15">
        <v>7306</v>
      </c>
      <c r="I22" s="15"/>
    </row>
    <row r="23" ht="20" customHeight="1" spans="1:9">
      <c r="A23" s="26">
        <v>22</v>
      </c>
      <c r="B23" s="16">
        <v>43157</v>
      </c>
      <c r="C23" s="15" t="s">
        <v>100</v>
      </c>
      <c r="D23" s="15" t="s">
        <v>101</v>
      </c>
      <c r="E23" s="15" t="s">
        <v>102</v>
      </c>
      <c r="F23" s="15" t="s">
        <v>103</v>
      </c>
      <c r="G23" s="15">
        <v>8137</v>
      </c>
      <c r="H23" s="15">
        <v>8016</v>
      </c>
      <c r="I23" s="15"/>
    </row>
    <row r="24" ht="20" customHeight="1" spans="1:9">
      <c r="A24" s="26">
        <v>23</v>
      </c>
      <c r="B24" s="16">
        <v>43157</v>
      </c>
      <c r="C24" s="15" t="s">
        <v>104</v>
      </c>
      <c r="D24" s="15" t="s">
        <v>105</v>
      </c>
      <c r="E24" s="15" t="s">
        <v>106</v>
      </c>
      <c r="F24" s="15" t="s">
        <v>107</v>
      </c>
      <c r="G24" s="15">
        <v>15870</v>
      </c>
      <c r="H24" s="15">
        <v>8076</v>
      </c>
      <c r="I24" s="15"/>
    </row>
    <row r="25" ht="20" customHeight="1" spans="1:9">
      <c r="A25" s="26">
        <v>24</v>
      </c>
      <c r="B25" s="16">
        <v>43157</v>
      </c>
      <c r="C25" s="15" t="s">
        <v>108</v>
      </c>
      <c r="D25" s="15" t="s">
        <v>109</v>
      </c>
      <c r="E25" s="15" t="s">
        <v>110</v>
      </c>
      <c r="F25" s="15" t="s">
        <v>111</v>
      </c>
      <c r="G25" s="15">
        <v>8751</v>
      </c>
      <c r="H25" s="15">
        <v>8276</v>
      </c>
      <c r="I25" s="15"/>
    </row>
    <row r="26" ht="20" customHeight="1" spans="1:9">
      <c r="A26" s="26">
        <v>25</v>
      </c>
      <c r="B26" s="16">
        <v>43157</v>
      </c>
      <c r="C26" s="15" t="s">
        <v>112</v>
      </c>
      <c r="D26" s="15" t="s">
        <v>113</v>
      </c>
      <c r="E26" s="15" t="s">
        <v>114</v>
      </c>
      <c r="F26" s="15" t="s">
        <v>115</v>
      </c>
      <c r="G26" s="15">
        <v>6776</v>
      </c>
      <c r="H26" s="15">
        <v>6324</v>
      </c>
      <c r="I26" s="15"/>
    </row>
    <row r="27" ht="20" customHeight="1" spans="1:9">
      <c r="A27" s="26">
        <v>26</v>
      </c>
      <c r="B27" s="16">
        <v>43162</v>
      </c>
      <c r="C27" s="15" t="s">
        <v>116</v>
      </c>
      <c r="D27" s="15" t="s">
        <v>117</v>
      </c>
      <c r="E27" s="15" t="s">
        <v>118</v>
      </c>
      <c r="F27" s="15" t="s">
        <v>119</v>
      </c>
      <c r="G27" s="26">
        <v>4561</v>
      </c>
      <c r="H27" s="26">
        <v>4146</v>
      </c>
      <c r="I27" s="15"/>
    </row>
    <row r="28" ht="20" customHeight="1" spans="1:9">
      <c r="A28" s="26">
        <v>27</v>
      </c>
      <c r="B28" s="16">
        <v>43162</v>
      </c>
      <c r="C28" s="15" t="s">
        <v>120</v>
      </c>
      <c r="D28" s="15" t="s">
        <v>121</v>
      </c>
      <c r="E28" s="15" t="s">
        <v>122</v>
      </c>
      <c r="F28" s="15" t="s">
        <v>123</v>
      </c>
      <c r="G28" s="26">
        <v>6570</v>
      </c>
      <c r="H28" s="26">
        <v>6136</v>
      </c>
      <c r="I28" s="26"/>
    </row>
    <row r="29" ht="20" customHeight="1" spans="1:9">
      <c r="A29" s="26">
        <v>28</v>
      </c>
      <c r="B29" s="25">
        <v>43190</v>
      </c>
      <c r="C29" s="14" t="s">
        <v>124</v>
      </c>
      <c r="D29" s="15" t="s">
        <v>125</v>
      </c>
      <c r="E29" s="15" t="s">
        <v>126</v>
      </c>
      <c r="F29" s="15" t="s">
        <v>127</v>
      </c>
      <c r="G29" s="26">
        <v>5766</v>
      </c>
      <c r="H29" s="26">
        <v>5666</v>
      </c>
      <c r="I29" s="26"/>
    </row>
    <row r="30" ht="20" customHeight="1" spans="1:9">
      <c r="A30" s="26">
        <v>29</v>
      </c>
      <c r="B30" s="25">
        <v>43185</v>
      </c>
      <c r="C30" s="15" t="s">
        <v>128</v>
      </c>
      <c r="D30" s="15" t="s">
        <v>129</v>
      </c>
      <c r="E30" s="15" t="s">
        <v>130</v>
      </c>
      <c r="F30" s="15" t="s">
        <v>131</v>
      </c>
      <c r="G30" s="26">
        <v>5965</v>
      </c>
      <c r="H30" s="26">
        <v>5423</v>
      </c>
      <c r="I30" s="26"/>
    </row>
    <row r="31" ht="17.25" spans="1:9">
      <c r="A31" s="26" t="s">
        <v>18</v>
      </c>
      <c r="B31" s="26"/>
      <c r="C31" s="26"/>
      <c r="D31" s="26"/>
      <c r="E31" s="26"/>
      <c r="F31" s="26"/>
      <c r="G31" s="26">
        <f>SUM(G2:G30)</f>
        <v>242061</v>
      </c>
      <c r="H31" s="26">
        <f>SUM(H2:H30)</f>
        <v>217073</v>
      </c>
      <c r="I31" s="26"/>
    </row>
  </sheetData>
  <autoFilter ref="A1:I31">
    <extLst/>
  </autoFilter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E1" workbookViewId="0">
      <selection activeCell="H9" sqref="H9"/>
    </sheetView>
  </sheetViews>
  <sheetFormatPr defaultColWidth="8.725" defaultRowHeight="13.5" outlineLevelRow="7"/>
  <cols>
    <col min="1" max="1" width="7.54166666666667" customWidth="1"/>
    <col min="2" max="9" width="30.6333333333333" customWidth="1"/>
  </cols>
  <sheetData>
    <row r="1" s="32" customFormat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s="32" customFormat="1" ht="20" customHeight="1" spans="1:9">
      <c r="A2" s="4">
        <v>1</v>
      </c>
      <c r="B2" s="16">
        <v>43116</v>
      </c>
      <c r="C2" s="15" t="s">
        <v>132</v>
      </c>
      <c r="D2" s="15" t="s">
        <v>133</v>
      </c>
      <c r="E2" s="15" t="s">
        <v>134</v>
      </c>
      <c r="F2" s="15" t="s">
        <v>135</v>
      </c>
      <c r="G2" s="15">
        <v>565</v>
      </c>
      <c r="H2" s="15">
        <v>565</v>
      </c>
      <c r="I2" s="4"/>
    </row>
    <row r="3" s="32" customFormat="1" ht="20" customHeight="1" spans="1:9">
      <c r="A3" s="4">
        <v>2</v>
      </c>
      <c r="B3" s="25">
        <v>43166</v>
      </c>
      <c r="C3" s="26" t="s">
        <v>136</v>
      </c>
      <c r="D3" s="26" t="s">
        <v>137</v>
      </c>
      <c r="E3" s="26" t="s">
        <v>138</v>
      </c>
      <c r="F3" s="26" t="s">
        <v>139</v>
      </c>
      <c r="G3" s="26">
        <v>1825</v>
      </c>
      <c r="H3" s="4">
        <v>1825</v>
      </c>
      <c r="I3" s="4"/>
    </row>
    <row r="4" s="32" customFormat="1" ht="20" customHeight="1" spans="1:9">
      <c r="A4" s="4">
        <v>3</v>
      </c>
      <c r="B4" s="25">
        <v>43166</v>
      </c>
      <c r="C4" s="26" t="s">
        <v>140</v>
      </c>
      <c r="D4" s="26" t="s">
        <v>137</v>
      </c>
      <c r="E4" s="33" t="s">
        <v>141</v>
      </c>
      <c r="F4" s="26" t="s">
        <v>142</v>
      </c>
      <c r="G4" s="26">
        <v>280</v>
      </c>
      <c r="H4" s="4">
        <v>280</v>
      </c>
      <c r="I4" s="4" t="s">
        <v>143</v>
      </c>
    </row>
    <row r="5" s="32" customFormat="1" ht="20" customHeight="1" spans="1:9">
      <c r="A5" s="4">
        <v>4</v>
      </c>
      <c r="B5" s="25">
        <v>43170</v>
      </c>
      <c r="C5" s="26" t="s">
        <v>144</v>
      </c>
      <c r="D5" s="26" t="s">
        <v>137</v>
      </c>
      <c r="E5" s="33" t="s">
        <v>145</v>
      </c>
      <c r="F5" s="33" t="s">
        <v>146</v>
      </c>
      <c r="G5" s="26">
        <v>1725</v>
      </c>
      <c r="H5" s="4">
        <v>1725</v>
      </c>
      <c r="I5" s="4"/>
    </row>
    <row r="6" s="32" customFormat="1" ht="20" customHeight="1" spans="1:9">
      <c r="A6" s="4">
        <v>5</v>
      </c>
      <c r="B6" s="25">
        <v>43182</v>
      </c>
      <c r="C6" s="14" t="s">
        <v>147</v>
      </c>
      <c r="D6" s="14" t="s">
        <v>148</v>
      </c>
      <c r="E6" s="15" t="s">
        <v>141</v>
      </c>
      <c r="F6" s="15" t="s">
        <v>149</v>
      </c>
      <c r="G6" s="26">
        <v>1275</v>
      </c>
      <c r="H6" s="4">
        <v>1275</v>
      </c>
      <c r="I6" s="4"/>
    </row>
    <row r="7" s="32" customFormat="1" ht="20" customHeight="1" spans="1:9">
      <c r="A7" s="4">
        <v>6</v>
      </c>
      <c r="B7" s="25">
        <v>43182</v>
      </c>
      <c r="C7" s="14" t="s">
        <v>147</v>
      </c>
      <c r="D7" s="14" t="s">
        <v>150</v>
      </c>
      <c r="E7" s="15" t="s">
        <v>141</v>
      </c>
      <c r="F7" s="15" t="s">
        <v>149</v>
      </c>
      <c r="G7" s="26">
        <v>1275</v>
      </c>
      <c r="H7" s="4">
        <v>1275</v>
      </c>
      <c r="I7" s="4"/>
    </row>
    <row r="8" ht="17.25" spans="1:9">
      <c r="A8" s="4" t="s">
        <v>18</v>
      </c>
      <c r="B8" s="4"/>
      <c r="C8" s="4"/>
      <c r="D8" s="4"/>
      <c r="E8" s="4"/>
      <c r="F8" s="4"/>
      <c r="G8" s="4">
        <f>SUM(G2:G7)</f>
        <v>6945</v>
      </c>
      <c r="H8" s="4">
        <f>SUM(H2:H7)</f>
        <v>6945</v>
      </c>
      <c r="I8" s="4"/>
    </row>
  </sheetData>
  <autoFilter ref="A1:I8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D1" workbookViewId="0">
      <selection activeCell="H11" sqref="H11"/>
    </sheetView>
  </sheetViews>
  <sheetFormatPr defaultColWidth="8.725" defaultRowHeight="13.5" outlineLevelRow="6"/>
  <cols>
    <col min="1" max="1" width="6.36666666666667" customWidth="1"/>
    <col min="2" max="9" width="30.6333333333333" customWidth="1"/>
  </cols>
  <sheetData>
    <row r="1" ht="17.25" spans="1:10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  <c r="J1" s="29"/>
    </row>
    <row r="2" ht="17.25" spans="1:10">
      <c r="A2" s="4">
        <v>1</v>
      </c>
      <c r="B2" s="16">
        <v>43133</v>
      </c>
      <c r="C2" s="15" t="s">
        <v>151</v>
      </c>
      <c r="D2" s="15" t="s">
        <v>152</v>
      </c>
      <c r="E2" s="15" t="s">
        <v>153</v>
      </c>
      <c r="F2" s="15" t="s">
        <v>154</v>
      </c>
      <c r="G2" s="15">
        <v>18228</v>
      </c>
      <c r="H2" s="15">
        <v>16541</v>
      </c>
      <c r="I2" s="4"/>
      <c r="J2" s="29"/>
    </row>
    <row r="3" ht="17.25" spans="1:10">
      <c r="A3" s="4">
        <v>2</v>
      </c>
      <c r="B3" s="16">
        <v>43133</v>
      </c>
      <c r="C3" s="15" t="s">
        <v>155</v>
      </c>
      <c r="D3" s="15" t="s">
        <v>152</v>
      </c>
      <c r="E3" s="15" t="s">
        <v>156</v>
      </c>
      <c r="F3" s="15" t="s">
        <v>157</v>
      </c>
      <c r="G3" s="15">
        <v>1400</v>
      </c>
      <c r="H3" s="4">
        <v>1400</v>
      </c>
      <c r="I3" s="30" t="s">
        <v>158</v>
      </c>
      <c r="J3" s="31"/>
    </row>
    <row r="4" ht="17.25" spans="1:10">
      <c r="A4" s="4">
        <v>3</v>
      </c>
      <c r="B4" s="16">
        <v>43133</v>
      </c>
      <c r="C4" s="15" t="s">
        <v>159</v>
      </c>
      <c r="D4" s="15" t="s">
        <v>160</v>
      </c>
      <c r="E4" s="15" t="s">
        <v>161</v>
      </c>
      <c r="F4" s="15" t="s">
        <v>162</v>
      </c>
      <c r="G4" s="15">
        <v>6302</v>
      </c>
      <c r="H4" s="15">
        <v>5729</v>
      </c>
      <c r="I4" s="4"/>
      <c r="J4" s="29"/>
    </row>
    <row r="5" ht="17.25" spans="1:10">
      <c r="A5" s="4">
        <v>4</v>
      </c>
      <c r="B5" s="16">
        <v>43137</v>
      </c>
      <c r="C5" s="15" t="s">
        <v>45</v>
      </c>
      <c r="D5" s="15" t="s">
        <v>152</v>
      </c>
      <c r="E5" s="15" t="s">
        <v>47</v>
      </c>
      <c r="F5" s="15" t="s">
        <v>163</v>
      </c>
      <c r="G5" s="15">
        <v>10010</v>
      </c>
      <c r="H5" s="4">
        <v>9100</v>
      </c>
      <c r="I5" s="4"/>
      <c r="J5" s="29"/>
    </row>
    <row r="6" ht="17.25" spans="1:10">
      <c r="A6" s="4">
        <v>5</v>
      </c>
      <c r="B6" s="16">
        <v>43137</v>
      </c>
      <c r="C6" s="15" t="s">
        <v>164</v>
      </c>
      <c r="D6" s="15" t="s">
        <v>160</v>
      </c>
      <c r="E6" s="15" t="s">
        <v>165</v>
      </c>
      <c r="F6" s="15" t="s">
        <v>166</v>
      </c>
      <c r="G6" s="15">
        <v>838</v>
      </c>
      <c r="H6" s="4">
        <v>762</v>
      </c>
      <c r="I6" s="4"/>
      <c r="J6" s="29"/>
    </row>
    <row r="7" ht="17.25" spans="1:9">
      <c r="A7" s="4" t="s">
        <v>18</v>
      </c>
      <c r="B7" s="4"/>
      <c r="C7" s="4"/>
      <c r="D7" s="4"/>
      <c r="E7" s="4"/>
      <c r="F7" s="4"/>
      <c r="G7" s="4">
        <f>SUM(G2:G6)</f>
        <v>36778</v>
      </c>
      <c r="H7" s="4">
        <f>SUM(H2:H6)</f>
        <v>33532</v>
      </c>
      <c r="I7" s="4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D1" workbookViewId="0">
      <selection activeCell="H7" sqref="H7"/>
    </sheetView>
  </sheetViews>
  <sheetFormatPr defaultColWidth="8.725" defaultRowHeight="13.5" outlineLevelRow="5"/>
  <cols>
    <col min="1" max="1" width="9.36666666666667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25">
        <v>43112</v>
      </c>
      <c r="C2" s="26" t="s">
        <v>167</v>
      </c>
      <c r="D2" s="26" t="s">
        <v>168</v>
      </c>
      <c r="E2" s="26" t="s">
        <v>169</v>
      </c>
      <c r="F2" s="26" t="s">
        <v>170</v>
      </c>
      <c r="G2" s="26">
        <v>655</v>
      </c>
      <c r="H2" s="26">
        <v>655</v>
      </c>
      <c r="I2" s="4"/>
    </row>
    <row r="3" ht="20" customHeight="1" spans="1:9">
      <c r="A3" s="4">
        <v>2</v>
      </c>
      <c r="B3" s="27">
        <v>43112</v>
      </c>
      <c r="C3" s="28" t="s">
        <v>171</v>
      </c>
      <c r="D3" s="28" t="s">
        <v>168</v>
      </c>
      <c r="E3" s="28" t="s">
        <v>134</v>
      </c>
      <c r="F3" s="28" t="s">
        <v>172</v>
      </c>
      <c r="G3" s="28">
        <v>635</v>
      </c>
      <c r="H3" s="28">
        <v>635</v>
      </c>
      <c r="I3" s="4"/>
    </row>
    <row r="4" ht="20" customHeight="1" spans="1:9">
      <c r="A4" s="4">
        <v>3</v>
      </c>
      <c r="B4" s="16">
        <v>43115</v>
      </c>
      <c r="C4" s="15" t="s">
        <v>173</v>
      </c>
      <c r="D4" s="15" t="s">
        <v>168</v>
      </c>
      <c r="E4" s="15" t="s">
        <v>134</v>
      </c>
      <c r="F4" s="15" t="s">
        <v>174</v>
      </c>
      <c r="G4" s="15">
        <v>695</v>
      </c>
      <c r="H4" s="15">
        <v>695</v>
      </c>
      <c r="I4" s="4"/>
    </row>
    <row r="5" ht="20" customHeight="1" spans="1:9">
      <c r="A5" s="4">
        <v>4</v>
      </c>
      <c r="B5" s="16">
        <v>43134</v>
      </c>
      <c r="C5" s="15" t="s">
        <v>175</v>
      </c>
      <c r="D5" s="15" t="s">
        <v>152</v>
      </c>
      <c r="E5" s="15" t="s">
        <v>176</v>
      </c>
      <c r="F5" s="15" t="s">
        <v>177</v>
      </c>
      <c r="G5" s="17">
        <v>870</v>
      </c>
      <c r="H5" s="17">
        <v>870</v>
      </c>
      <c r="I5" s="4"/>
    </row>
    <row r="6" ht="17.25" spans="1:8">
      <c r="A6" s="4" t="s">
        <v>18</v>
      </c>
      <c r="B6" s="4"/>
      <c r="C6" s="4"/>
      <c r="D6" s="4"/>
      <c r="E6" s="4"/>
      <c r="F6" s="4"/>
      <c r="G6" s="4">
        <f>SUM(G2:G5)</f>
        <v>2855</v>
      </c>
      <c r="H6" s="4">
        <f>SUM(H2:H5)</f>
        <v>2855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D10" workbookViewId="0">
      <selection activeCell="G20" sqref="G20"/>
    </sheetView>
  </sheetViews>
  <sheetFormatPr defaultColWidth="8.725" defaultRowHeight="13.5"/>
  <cols>
    <col min="1" max="1" width="7" customWidth="1"/>
    <col min="2" max="9" width="30.6333333333333" customWidth="1"/>
  </cols>
  <sheetData>
    <row r="1" ht="20" customHeight="1" spans="1:9">
      <c r="A1" s="7" t="s">
        <v>0</v>
      </c>
      <c r="B1" s="7" t="s">
        <v>22</v>
      </c>
      <c r="C1" s="8" t="s">
        <v>23</v>
      </c>
      <c r="D1" s="7" t="s">
        <v>24</v>
      </c>
      <c r="E1" s="7" t="s">
        <v>25</v>
      </c>
      <c r="F1" s="9" t="s">
        <v>26</v>
      </c>
      <c r="G1" s="9" t="s">
        <v>3</v>
      </c>
      <c r="H1" s="9" t="s">
        <v>4</v>
      </c>
      <c r="I1" s="9" t="s">
        <v>5</v>
      </c>
    </row>
    <row r="2" ht="20" customHeight="1" spans="1:9">
      <c r="A2" s="10">
        <v>1</v>
      </c>
      <c r="B2" s="19">
        <v>43137</v>
      </c>
      <c r="C2" s="20" t="s">
        <v>178</v>
      </c>
      <c r="D2" s="20" t="s">
        <v>179</v>
      </c>
      <c r="E2" s="20" t="s">
        <v>180</v>
      </c>
      <c r="F2" s="20" t="s">
        <v>181</v>
      </c>
      <c r="G2" s="10">
        <v>3716</v>
      </c>
      <c r="H2" s="10">
        <v>3378</v>
      </c>
      <c r="I2" s="10"/>
    </row>
    <row r="3" ht="20" customHeight="1" spans="1:9">
      <c r="A3" s="10">
        <v>2</v>
      </c>
      <c r="B3" s="19">
        <v>43137</v>
      </c>
      <c r="C3" s="20" t="s">
        <v>182</v>
      </c>
      <c r="D3" s="20" t="s">
        <v>183</v>
      </c>
      <c r="E3" s="20" t="s">
        <v>184</v>
      </c>
      <c r="F3" s="20" t="s">
        <v>185</v>
      </c>
      <c r="G3" s="20">
        <v>2433</v>
      </c>
      <c r="H3" s="10">
        <v>2212</v>
      </c>
      <c r="I3" s="10"/>
    </row>
    <row r="4" ht="20" customHeight="1" spans="1:9">
      <c r="A4" s="10">
        <v>3</v>
      </c>
      <c r="B4" s="19">
        <v>43137</v>
      </c>
      <c r="C4" s="20" t="s">
        <v>186</v>
      </c>
      <c r="D4" s="20" t="s">
        <v>183</v>
      </c>
      <c r="E4" s="20" t="s">
        <v>187</v>
      </c>
      <c r="F4" s="20" t="s">
        <v>188</v>
      </c>
      <c r="G4" s="20">
        <v>7570</v>
      </c>
      <c r="H4" s="10">
        <v>6882</v>
      </c>
      <c r="I4" s="10"/>
    </row>
    <row r="5" ht="20" customHeight="1" spans="1:9">
      <c r="A5" s="10">
        <v>4</v>
      </c>
      <c r="B5" s="19">
        <v>43137</v>
      </c>
      <c r="C5" s="20" t="s">
        <v>189</v>
      </c>
      <c r="D5" s="20" t="s">
        <v>190</v>
      </c>
      <c r="E5" s="20" t="s">
        <v>191</v>
      </c>
      <c r="F5" s="20" t="s">
        <v>192</v>
      </c>
      <c r="G5" s="20">
        <v>69292</v>
      </c>
      <c r="H5" s="10">
        <v>62993</v>
      </c>
      <c r="I5" s="10"/>
    </row>
    <row r="6" ht="20" customHeight="1" spans="1:9">
      <c r="A6" s="10">
        <v>5</v>
      </c>
      <c r="B6" s="19">
        <v>43137</v>
      </c>
      <c r="C6" s="20" t="s">
        <v>193</v>
      </c>
      <c r="D6" s="20" t="s">
        <v>194</v>
      </c>
      <c r="E6" s="20" t="s">
        <v>191</v>
      </c>
      <c r="F6" s="20" t="s">
        <v>192</v>
      </c>
      <c r="G6" s="20">
        <v>21893</v>
      </c>
      <c r="H6" s="10">
        <v>19903</v>
      </c>
      <c r="I6" s="10"/>
    </row>
    <row r="7" ht="20" customHeight="1" spans="1:9">
      <c r="A7" s="10">
        <v>6</v>
      </c>
      <c r="B7" s="19">
        <v>43138</v>
      </c>
      <c r="C7" s="20" t="s">
        <v>195</v>
      </c>
      <c r="D7" s="20" t="s">
        <v>190</v>
      </c>
      <c r="E7" s="20" t="s">
        <v>196</v>
      </c>
      <c r="F7" s="20" t="s">
        <v>197</v>
      </c>
      <c r="G7" s="20">
        <v>7150</v>
      </c>
      <c r="H7" s="10">
        <v>6500</v>
      </c>
      <c r="I7" s="10"/>
    </row>
    <row r="8" ht="20" customHeight="1" spans="1:9">
      <c r="A8" s="10">
        <v>7</v>
      </c>
      <c r="B8" s="19">
        <v>43142</v>
      </c>
      <c r="C8" s="20" t="s">
        <v>198</v>
      </c>
      <c r="D8" s="20" t="s">
        <v>199</v>
      </c>
      <c r="E8" s="20" t="s">
        <v>200</v>
      </c>
      <c r="F8" s="20" t="s">
        <v>201</v>
      </c>
      <c r="G8" s="20">
        <v>50136</v>
      </c>
      <c r="H8" s="10">
        <v>45578</v>
      </c>
      <c r="I8" s="10"/>
    </row>
    <row r="9" ht="20" customHeight="1" spans="1:9">
      <c r="A9" s="10">
        <v>8</v>
      </c>
      <c r="B9" s="19">
        <v>43161</v>
      </c>
      <c r="C9" s="20" t="s">
        <v>202</v>
      </c>
      <c r="D9" s="20" t="s">
        <v>203</v>
      </c>
      <c r="E9" s="20" t="s">
        <v>204</v>
      </c>
      <c r="F9" s="20" t="s">
        <v>205</v>
      </c>
      <c r="G9" s="20">
        <v>19785</v>
      </c>
      <c r="H9" s="10">
        <v>17987</v>
      </c>
      <c r="I9" s="10"/>
    </row>
    <row r="10" ht="20" customHeight="1" spans="1:9">
      <c r="A10" s="10">
        <v>9</v>
      </c>
      <c r="B10" s="21">
        <v>43162</v>
      </c>
      <c r="C10" s="20" t="s">
        <v>206</v>
      </c>
      <c r="D10" s="20" t="s">
        <v>203</v>
      </c>
      <c r="E10" s="20" t="s">
        <v>207</v>
      </c>
      <c r="F10" s="20" t="s">
        <v>208</v>
      </c>
      <c r="G10" s="20">
        <v>1908</v>
      </c>
      <c r="H10" s="10">
        <v>1735</v>
      </c>
      <c r="I10" s="10"/>
    </row>
    <row r="11" ht="20" customHeight="1" spans="1:9">
      <c r="A11" s="10">
        <v>10</v>
      </c>
      <c r="B11" s="19">
        <v>43172</v>
      </c>
      <c r="C11" s="20" t="s">
        <v>209</v>
      </c>
      <c r="D11" s="20" t="s">
        <v>210</v>
      </c>
      <c r="E11" s="20" t="s">
        <v>211</v>
      </c>
      <c r="F11" s="19" t="s">
        <v>212</v>
      </c>
      <c r="G11" s="20">
        <v>20781</v>
      </c>
      <c r="H11" s="10">
        <v>18892</v>
      </c>
      <c r="I11" s="10"/>
    </row>
    <row r="12" ht="20" customHeight="1" spans="1:9">
      <c r="A12" s="10">
        <v>11</v>
      </c>
      <c r="B12" s="19">
        <v>43172</v>
      </c>
      <c r="C12" s="20" t="s">
        <v>209</v>
      </c>
      <c r="D12" s="20" t="s">
        <v>213</v>
      </c>
      <c r="E12" s="20" t="s">
        <v>211</v>
      </c>
      <c r="F12" s="19" t="s">
        <v>212</v>
      </c>
      <c r="G12" s="20">
        <v>20781</v>
      </c>
      <c r="H12" s="10">
        <v>18892</v>
      </c>
      <c r="I12" s="10"/>
    </row>
    <row r="13" ht="20" customHeight="1" spans="1:9">
      <c r="A13" s="10">
        <v>12</v>
      </c>
      <c r="B13" s="19">
        <v>43172</v>
      </c>
      <c r="C13" s="20" t="s">
        <v>214</v>
      </c>
      <c r="D13" s="20" t="s">
        <v>215</v>
      </c>
      <c r="E13" s="20" t="s">
        <v>216</v>
      </c>
      <c r="F13" s="20" t="s">
        <v>217</v>
      </c>
      <c r="G13" s="20">
        <v>12478</v>
      </c>
      <c r="H13" s="10">
        <v>11344</v>
      </c>
      <c r="I13" s="10"/>
    </row>
    <row r="14" ht="20" customHeight="1" spans="1:9">
      <c r="A14" s="10">
        <v>13</v>
      </c>
      <c r="B14" s="21">
        <v>43179</v>
      </c>
      <c r="C14" s="22" t="s">
        <v>218</v>
      </c>
      <c r="D14" s="22" t="s">
        <v>199</v>
      </c>
      <c r="E14" s="22" t="s">
        <v>200</v>
      </c>
      <c r="F14" s="22" t="s">
        <v>219</v>
      </c>
      <c r="G14" s="23">
        <v>50594</v>
      </c>
      <c r="H14" s="10">
        <v>45995</v>
      </c>
      <c r="I14" s="10"/>
    </row>
    <row r="15" ht="20" customHeight="1" spans="1:9">
      <c r="A15" s="10">
        <v>14</v>
      </c>
      <c r="B15" s="24">
        <v>43194</v>
      </c>
      <c r="C15" s="10" t="s">
        <v>220</v>
      </c>
      <c r="D15" s="10" t="s">
        <v>221</v>
      </c>
      <c r="E15" s="10" t="s">
        <v>222</v>
      </c>
      <c r="F15" s="24" t="s">
        <v>223</v>
      </c>
      <c r="G15" s="10">
        <v>8968</v>
      </c>
      <c r="H15" s="10">
        <v>8868</v>
      </c>
      <c r="I15" s="10"/>
    </row>
    <row r="16" ht="16.5" spans="1:9">
      <c r="A16" s="10" t="s">
        <v>18</v>
      </c>
      <c r="B16" s="10"/>
      <c r="C16" s="10"/>
      <c r="D16" s="10"/>
      <c r="E16" s="10"/>
      <c r="F16" s="10"/>
      <c r="G16" s="10">
        <f>SUM(G2:G15)</f>
        <v>297485</v>
      </c>
      <c r="H16" s="10">
        <f>SUM(H2:H15)</f>
        <v>271159</v>
      </c>
      <c r="I16" s="10"/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E1" workbookViewId="0">
      <selection activeCell="H8" sqref="H8"/>
    </sheetView>
  </sheetViews>
  <sheetFormatPr defaultColWidth="8.725" defaultRowHeight="13.5" outlineLevelRow="6"/>
  <cols>
    <col min="1" max="1" width="6.63333333333333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16">
        <v>43137</v>
      </c>
      <c r="C2" s="15" t="s">
        <v>224</v>
      </c>
      <c r="D2" s="15" t="s">
        <v>225</v>
      </c>
      <c r="E2" s="15" t="s">
        <v>226</v>
      </c>
      <c r="F2" s="15" t="s">
        <v>227</v>
      </c>
      <c r="G2" s="17">
        <v>1065</v>
      </c>
      <c r="H2" s="17">
        <v>1065</v>
      </c>
      <c r="I2" s="15"/>
    </row>
    <row r="3" ht="20" customHeight="1" spans="1:10">
      <c r="A3" s="4">
        <v>2</v>
      </c>
      <c r="B3" s="16">
        <v>43137</v>
      </c>
      <c r="C3" s="15" t="s">
        <v>228</v>
      </c>
      <c r="D3" s="15" t="s">
        <v>225</v>
      </c>
      <c r="E3" s="15" t="s">
        <v>134</v>
      </c>
      <c r="F3" s="15" t="s">
        <v>229</v>
      </c>
      <c r="G3" s="17">
        <v>312</v>
      </c>
      <c r="H3" s="17">
        <v>312</v>
      </c>
      <c r="I3" s="15" t="s">
        <v>230</v>
      </c>
      <c r="J3" s="18"/>
    </row>
    <row r="4" ht="20" customHeight="1" spans="1:10">
      <c r="A4" s="4">
        <v>3</v>
      </c>
      <c r="B4" s="16">
        <v>43137</v>
      </c>
      <c r="C4" s="15" t="s">
        <v>231</v>
      </c>
      <c r="D4" s="15" t="s">
        <v>225</v>
      </c>
      <c r="E4" s="15" t="s">
        <v>232</v>
      </c>
      <c r="F4" s="15" t="s">
        <v>233</v>
      </c>
      <c r="G4" s="17">
        <v>2345</v>
      </c>
      <c r="H4" s="17">
        <v>2345</v>
      </c>
      <c r="I4" s="15"/>
      <c r="J4" s="18"/>
    </row>
    <row r="5" ht="20" customHeight="1" spans="1:10">
      <c r="A5" s="4">
        <v>4</v>
      </c>
      <c r="B5" s="16">
        <v>43139</v>
      </c>
      <c r="C5" s="15" t="s">
        <v>234</v>
      </c>
      <c r="D5" s="15" t="s">
        <v>225</v>
      </c>
      <c r="E5" s="15" t="s">
        <v>134</v>
      </c>
      <c r="F5" s="15" t="s">
        <v>235</v>
      </c>
      <c r="G5" s="17">
        <v>213</v>
      </c>
      <c r="H5" s="17">
        <v>213</v>
      </c>
      <c r="I5" s="15" t="s">
        <v>236</v>
      </c>
      <c r="J5" s="18"/>
    </row>
    <row r="6" ht="20" customHeight="1" spans="1:9">
      <c r="A6" s="4">
        <v>5</v>
      </c>
      <c r="B6" s="16">
        <v>43141</v>
      </c>
      <c r="C6" s="15" t="s">
        <v>173</v>
      </c>
      <c r="D6" s="15" t="s">
        <v>225</v>
      </c>
      <c r="E6" s="15" t="s">
        <v>134</v>
      </c>
      <c r="F6" s="15" t="s">
        <v>237</v>
      </c>
      <c r="G6" s="17">
        <v>1335</v>
      </c>
      <c r="H6" s="17">
        <v>1335</v>
      </c>
      <c r="I6" s="15"/>
    </row>
    <row r="7" ht="17.25" spans="1:9">
      <c r="A7" s="4" t="s">
        <v>18</v>
      </c>
      <c r="B7" s="4"/>
      <c r="C7" s="4"/>
      <c r="D7" s="4"/>
      <c r="E7" s="4"/>
      <c r="F7" s="4"/>
      <c r="G7" s="4">
        <f>SUM(G2:G6)</f>
        <v>5270</v>
      </c>
      <c r="H7" s="4">
        <f>SUM(H2:H6)</f>
        <v>5270</v>
      </c>
      <c r="I7" s="4"/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D1" workbookViewId="0">
      <selection activeCell="H17" sqref="H17"/>
    </sheetView>
  </sheetViews>
  <sheetFormatPr defaultColWidth="8.725" defaultRowHeight="13.5"/>
  <cols>
    <col min="1" max="1" width="7.725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5">
        <v>43165</v>
      </c>
      <c r="C2" s="4" t="s">
        <v>238</v>
      </c>
      <c r="D2" s="4" t="s">
        <v>239</v>
      </c>
      <c r="E2" s="4" t="s">
        <v>240</v>
      </c>
      <c r="F2" s="5" t="s">
        <v>241</v>
      </c>
      <c r="G2" s="4">
        <v>3325</v>
      </c>
      <c r="H2" s="4">
        <v>3325</v>
      </c>
      <c r="I2" s="4"/>
    </row>
    <row r="3" ht="20" customHeight="1" spans="1:9">
      <c r="A3" s="4">
        <v>2</v>
      </c>
      <c r="B3" s="5">
        <v>43165</v>
      </c>
      <c r="C3" s="4" t="s">
        <v>238</v>
      </c>
      <c r="D3" s="4" t="s">
        <v>242</v>
      </c>
      <c r="E3" s="4" t="s">
        <v>240</v>
      </c>
      <c r="F3" s="5" t="s">
        <v>241</v>
      </c>
      <c r="G3" s="4">
        <v>3325</v>
      </c>
      <c r="H3" s="4">
        <v>3325</v>
      </c>
      <c r="I3" s="4"/>
    </row>
    <row r="4" ht="20" customHeight="1" spans="1:9">
      <c r="A4" s="4">
        <v>3</v>
      </c>
      <c r="B4" s="5">
        <v>43165</v>
      </c>
      <c r="C4" s="4" t="s">
        <v>238</v>
      </c>
      <c r="D4" s="4" t="s">
        <v>243</v>
      </c>
      <c r="E4" s="4" t="s">
        <v>240</v>
      </c>
      <c r="F4" s="5" t="s">
        <v>241</v>
      </c>
      <c r="G4" s="4">
        <v>3325</v>
      </c>
      <c r="H4" s="4">
        <v>3325</v>
      </c>
      <c r="I4" s="4"/>
    </row>
    <row r="5" ht="20" customHeight="1" spans="1:9">
      <c r="A5" s="4">
        <v>4</v>
      </c>
      <c r="B5" s="5">
        <v>43165</v>
      </c>
      <c r="C5" s="4" t="s">
        <v>238</v>
      </c>
      <c r="D5" s="4" t="s">
        <v>244</v>
      </c>
      <c r="E5" s="4" t="s">
        <v>240</v>
      </c>
      <c r="F5" s="5" t="s">
        <v>241</v>
      </c>
      <c r="G5" s="4">
        <v>341</v>
      </c>
      <c r="H5" s="4">
        <v>341</v>
      </c>
      <c r="I5" s="4" t="s">
        <v>245</v>
      </c>
    </row>
    <row r="6" ht="20" customHeight="1" spans="1:9">
      <c r="A6" s="4">
        <v>5</v>
      </c>
      <c r="B6" s="5">
        <v>43165</v>
      </c>
      <c r="C6" s="4" t="s">
        <v>238</v>
      </c>
      <c r="D6" s="4" t="s">
        <v>246</v>
      </c>
      <c r="E6" s="4" t="s">
        <v>240</v>
      </c>
      <c r="F6" s="5" t="s">
        <v>241</v>
      </c>
      <c r="G6" s="4">
        <v>3325</v>
      </c>
      <c r="H6" s="4">
        <v>3325</v>
      </c>
      <c r="I6" s="4"/>
    </row>
    <row r="7" ht="20" customHeight="1" spans="1:9">
      <c r="A7" s="4">
        <v>6</v>
      </c>
      <c r="B7" s="5">
        <v>43171</v>
      </c>
      <c r="C7" s="4" t="s">
        <v>247</v>
      </c>
      <c r="D7" s="4" t="s">
        <v>239</v>
      </c>
      <c r="E7" s="4" t="s">
        <v>248</v>
      </c>
      <c r="F7" s="5" t="s">
        <v>249</v>
      </c>
      <c r="G7" s="4">
        <v>2015</v>
      </c>
      <c r="H7" s="4">
        <v>2015</v>
      </c>
      <c r="I7" s="4"/>
    </row>
    <row r="8" ht="20" customHeight="1" spans="1:9">
      <c r="A8" s="4">
        <v>7</v>
      </c>
      <c r="B8" s="5">
        <v>43171</v>
      </c>
      <c r="C8" s="4" t="s">
        <v>247</v>
      </c>
      <c r="D8" s="4" t="s">
        <v>242</v>
      </c>
      <c r="E8" s="4" t="s">
        <v>248</v>
      </c>
      <c r="F8" s="5" t="s">
        <v>249</v>
      </c>
      <c r="G8" s="4">
        <v>2015</v>
      </c>
      <c r="H8" s="4">
        <v>2015</v>
      </c>
      <c r="I8" s="4"/>
    </row>
    <row r="9" ht="20" customHeight="1" spans="1:9">
      <c r="A9" s="4">
        <v>8</v>
      </c>
      <c r="B9" s="5">
        <v>43171</v>
      </c>
      <c r="C9" s="4" t="s">
        <v>247</v>
      </c>
      <c r="D9" s="4" t="s">
        <v>243</v>
      </c>
      <c r="E9" s="4" t="s">
        <v>248</v>
      </c>
      <c r="F9" s="5" t="s">
        <v>249</v>
      </c>
      <c r="G9" s="4">
        <v>2015</v>
      </c>
      <c r="H9" s="4">
        <v>2015</v>
      </c>
      <c r="I9" s="4"/>
    </row>
    <row r="10" ht="20" customHeight="1" spans="1:9">
      <c r="A10" s="4">
        <v>9</v>
      </c>
      <c r="B10" s="5">
        <v>43171</v>
      </c>
      <c r="C10" s="4" t="s">
        <v>247</v>
      </c>
      <c r="D10" s="4" t="s">
        <v>246</v>
      </c>
      <c r="E10" s="4" t="s">
        <v>248</v>
      </c>
      <c r="F10" s="5" t="s">
        <v>249</v>
      </c>
      <c r="G10" s="4">
        <v>2015</v>
      </c>
      <c r="H10" s="4">
        <v>2015</v>
      </c>
      <c r="I10" s="4"/>
    </row>
    <row r="11" ht="17.25" spans="1:9">
      <c r="A11" s="4" t="s">
        <v>18</v>
      </c>
      <c r="B11" s="4"/>
      <c r="C11" s="4"/>
      <c r="D11" s="4"/>
      <c r="E11" s="4"/>
      <c r="F11" s="4"/>
      <c r="G11" s="4">
        <f>SUM(G2:G10)</f>
        <v>21701</v>
      </c>
      <c r="H11" s="4">
        <f>SUM(H2:H10)</f>
        <v>21701</v>
      </c>
      <c r="I11" s="4"/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5" sqref="H15"/>
    </sheetView>
  </sheetViews>
  <sheetFormatPr defaultColWidth="8.725" defaultRowHeight="13.5" outlineLevelRow="4"/>
  <cols>
    <col min="1" max="1" width="8.45833333333333" customWidth="1"/>
    <col min="2" max="9" width="30.6333333333333" customWidth="1"/>
  </cols>
  <sheetData>
    <row r="1" ht="20" customHeight="1" spans="1:9">
      <c r="A1" s="1" t="s">
        <v>0</v>
      </c>
      <c r="B1" s="1" t="s">
        <v>22</v>
      </c>
      <c r="C1" s="2" t="s">
        <v>23</v>
      </c>
      <c r="D1" s="1" t="s">
        <v>24</v>
      </c>
      <c r="E1" s="1" t="s">
        <v>25</v>
      </c>
      <c r="F1" s="3" t="s">
        <v>26</v>
      </c>
      <c r="G1" s="3" t="s">
        <v>3</v>
      </c>
      <c r="H1" s="3" t="s">
        <v>4</v>
      </c>
      <c r="I1" s="3" t="s">
        <v>5</v>
      </c>
    </row>
    <row r="2" ht="20" customHeight="1" spans="1:9">
      <c r="A2" s="4">
        <v>1</v>
      </c>
      <c r="B2" s="14">
        <v>43174</v>
      </c>
      <c r="C2" s="14" t="s">
        <v>250</v>
      </c>
      <c r="D2" s="14" t="s">
        <v>251</v>
      </c>
      <c r="E2" s="14" t="s">
        <v>252</v>
      </c>
      <c r="F2" s="14" t="s">
        <v>253</v>
      </c>
      <c r="G2" s="15">
        <v>3534</v>
      </c>
      <c r="H2" s="4">
        <v>3213</v>
      </c>
      <c r="I2" s="4"/>
    </row>
    <row r="3" ht="20" customHeight="1" spans="1:9">
      <c r="A3" s="4">
        <v>2</v>
      </c>
      <c r="B3" s="14">
        <v>43174</v>
      </c>
      <c r="C3" s="14" t="s">
        <v>254</v>
      </c>
      <c r="D3" s="14" t="s">
        <v>255</v>
      </c>
      <c r="E3" s="14" t="s">
        <v>256</v>
      </c>
      <c r="F3" s="14" t="s">
        <v>257</v>
      </c>
      <c r="G3" s="15">
        <v>4382</v>
      </c>
      <c r="H3" s="4">
        <v>3984</v>
      </c>
      <c r="I3" s="4"/>
    </row>
    <row r="4" ht="20" customHeight="1" spans="1:9">
      <c r="A4" s="4">
        <v>3</v>
      </c>
      <c r="B4" s="14">
        <v>43179</v>
      </c>
      <c r="C4" s="14" t="s">
        <v>258</v>
      </c>
      <c r="D4" s="14" t="s">
        <v>259</v>
      </c>
      <c r="E4" s="14" t="s">
        <v>260</v>
      </c>
      <c r="F4" s="14" t="s">
        <v>261</v>
      </c>
      <c r="G4" s="15">
        <v>16218</v>
      </c>
      <c r="H4" s="4">
        <v>14744</v>
      </c>
      <c r="I4" s="4"/>
    </row>
    <row r="5" ht="17.25" spans="1:8">
      <c r="A5" s="4" t="s">
        <v>18</v>
      </c>
      <c r="B5" s="4"/>
      <c r="C5" s="4"/>
      <c r="D5" s="4"/>
      <c r="E5" s="4"/>
      <c r="F5" s="4"/>
      <c r="G5" s="4">
        <f>SUM(G2:G4)</f>
        <v>24134</v>
      </c>
      <c r="H5" s="4">
        <f>SUM(H2:H4)</f>
        <v>21941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余唯乐国际票</vt:lpstr>
      <vt:lpstr>余唯乐国内票</vt:lpstr>
      <vt:lpstr>孔潇潇国际票</vt:lpstr>
      <vt:lpstr>孔潇潇国内票</vt:lpstr>
      <vt:lpstr>罗晨国际票</vt:lpstr>
      <vt:lpstr>罗晨国内票</vt:lpstr>
      <vt:lpstr>薛晶晶国内票</vt:lpstr>
      <vt:lpstr>潘壮丽国际票</vt:lpstr>
      <vt:lpstr>潘壮丽国内票</vt:lpstr>
      <vt:lpstr>夏雨国际票</vt:lpstr>
      <vt:lpstr>胡晓燕国际票</vt:lpstr>
      <vt:lpstr>黄瑶国际票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Blanche</dc:creator>
  <cp:lastModifiedBy>宋宋 blanche</cp:lastModifiedBy>
  <dcterms:created xsi:type="dcterms:W3CDTF">2018-04-06T03:45:00Z</dcterms:created>
  <dcterms:modified xsi:type="dcterms:W3CDTF">2018-04-08T01:11:16Z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