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张铭\Sunny\会议\2018年\12月15日厦门中青年论坛\账单\"/>
    </mc:Choice>
  </mc:AlternateContent>
  <bookViews>
    <workbookView xWindow="0" yWindow="0" windowWidth="20490" windowHeight="7785" tabRatio="924"/>
  </bookViews>
  <sheets>
    <sheet name="会议需求表（通用）" sheetId="44" r:id="rId1"/>
  </sheets>
  <definedNames>
    <definedName name="_xlnm.Print_Area" localSheetId="0">'会议需求表（通用）'!$A$1:$O$99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A128" i="44" l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N92" i="44"/>
  <c r="N91" i="44"/>
  <c r="N90" i="44"/>
  <c r="N89" i="44"/>
  <c r="N85" i="44"/>
  <c r="N86" i="44" s="1"/>
  <c r="N76" i="44"/>
  <c r="N75" i="44"/>
  <c r="N74" i="44"/>
  <c r="N73" i="44"/>
  <c r="N69" i="44"/>
  <c r="N68" i="44"/>
  <c r="N67" i="44"/>
  <c r="N66" i="44"/>
  <c r="N65" i="44"/>
  <c r="N64" i="44"/>
  <c r="N63" i="44"/>
  <c r="N62" i="44"/>
  <c r="N61" i="44"/>
  <c r="N60" i="44"/>
  <c r="N59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42" i="44"/>
  <c r="N41" i="44"/>
  <c r="N38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0" i="44"/>
  <c r="N70" i="44" l="1"/>
  <c r="N77" i="44"/>
  <c r="N33" i="44"/>
  <c r="N78" i="44"/>
  <c r="N93" i="44"/>
  <c r="N94" i="44" s="1"/>
  <c r="J81" i="44" l="1"/>
  <c r="N81" i="44" s="1"/>
  <c r="N82" i="44" s="1"/>
  <c r="J97" i="44" s="1"/>
  <c r="N97" i="44" s="1"/>
  <c r="N98" i="44" s="1"/>
</calcChain>
</file>

<file path=xl/sharedStrings.xml><?xml version="1.0" encoding="utf-8"?>
<sst xmlns="http://schemas.openxmlformats.org/spreadsheetml/2006/main" count="380" uniqueCount="187">
  <si>
    <t>会议名称：</t>
  </si>
  <si>
    <t>中青年医师瘙痒专题峰会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</si>
  <si>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</si>
  <si>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厦门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</si>
  <si>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</si>
  <si>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</si>
  <si>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</si>
  <si>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</si>
  <si>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</si>
  <si>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</si>
  <si>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靳晓峰 13901093966</t>
  </si>
  <si>
    <t>会议时间：</t>
  </si>
  <si>
    <t>2018年12月15日0830-1500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</si>
  <si>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</si>
  <si>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</si>
  <si>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</si>
  <si>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</si>
  <si>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</si>
  <si>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</si>
  <si>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</si>
  <si>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</si>
  <si>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</si>
  <si>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</si>
  <si>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</si>
  <si>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</si>
  <si>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</si>
  <si>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</si>
  <si>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</si>
  <si>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</si>
  <si>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</si>
  <si>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</si>
  <si>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</si>
  <si>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</si>
  <si>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</si>
  <si>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</si>
  <si>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</si>
  <si>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</si>
  <si>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</si>
  <si>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</si>
  <si>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</si>
  <si>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</si>
  <si>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</si>
  <si>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</si>
  <si>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</si>
  <si>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1、层高6米以上,需要舞台，LED屏幕，130人课桌与剧院混合   
2、12月14日需要23:00之前完成搭建及彩排                            
3、12月15日08:30-12:00 学术会议摆放：130人课桌与剧院混合             
4、12月15日12:00-15:00 知识竞赛环节摆放：知识竞赛选手答题区10-12位+评委区域设置VIP席10-15位+观众剧院摆放100人</t>
  </si>
  <si>
    <t>场/天</t>
  </si>
  <si>
    <t>投影仪/幕布</t>
  </si>
  <si>
    <t>计划LED屏幕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</si>
  <si>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</si>
  <si>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</si>
  <si>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</si>
  <si>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</si>
  <si>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</si>
  <si>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</si>
  <si>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</si>
  <si>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视频切换、反看板、计时器、音频设备等（计划请搭建供应商外租设备）</t>
  </si>
  <si>
    <t>其他</t>
  </si>
  <si>
    <t>会议室外签到区域茶歇区域，面积需要尽量满足宽敞，因需要搭建布展，摆放活动介绍、参赛选手展架等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</si>
  <si>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</si>
  <si>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</si>
  <si>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</si>
  <si>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</si>
  <si>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</si>
  <si>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</si>
  <si>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</si>
  <si>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</si>
  <si>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</si>
  <si>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</si>
  <si>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</si>
  <si>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</si>
  <si>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</si>
  <si>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</si>
  <si>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</si>
  <si>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</si>
  <si>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</t>
  </si>
  <si>
    <t>餐</t>
  </si>
  <si>
    <t>人</t>
  </si>
  <si>
    <t>B-2</t>
  </si>
  <si>
    <t>桌餐</t>
  </si>
  <si>
    <t>次</t>
  </si>
  <si>
    <t>C</t>
  </si>
  <si>
    <t>交通</t>
  </si>
  <si>
    <t>C-1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</si>
  <si>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</si>
  <si>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</si>
  <si>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</si>
  <si>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</si>
  <si>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</si>
  <si>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</si>
  <si>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辆/天</t>
  </si>
  <si>
    <t>12月14日晚GL8半天包车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</si>
  <si>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</si>
  <si>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</si>
  <si>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</si>
  <si>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</si>
  <si>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</si>
  <si>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</si>
  <si>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</si>
  <si>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family val="3"/>
        <charset val="134"/>
      </rPr>
      <t>从</t>
    </r>
    <r>
      <rPr>
        <sz val="9"/>
        <color rgb="FFC00000"/>
        <rFont val="宋体"/>
        <family val="3"/>
        <charset val="134"/>
      </rPr>
      <t xml:space="preserve">  </t>
    </r>
    <r>
      <rPr>
        <sz val="9"/>
        <color theme="1"/>
        <rFont val="宋体"/>
        <family val="3"/>
        <charset val="134"/>
      </rPr>
      <t xml:space="preserve">至 </t>
    </r>
  </si>
  <si>
    <t>二等</t>
  </si>
  <si>
    <t>座</t>
  </si>
  <si>
    <t>人/单程</t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</si>
  <si>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</si>
  <si>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一等</t>
  </si>
  <si>
    <t>从  至</t>
  </si>
  <si>
    <t>D</t>
  </si>
  <si>
    <t>其他费用</t>
  </si>
  <si>
    <t>D-1</t>
  </si>
  <si>
    <t>保险费</t>
  </si>
  <si>
    <r>
      <rPr>
        <sz val="9"/>
        <rFont val="宋体"/>
        <family val="3"/>
        <charset val="134"/>
      </rP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</si>
  <si>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</si>
  <si>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</si>
  <si>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</si>
  <si>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</si>
  <si>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</si>
  <si>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</si>
  <si>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</si>
  <si>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</si>
  <si>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family val="3"/>
        <charset val="134"/>
      </rPr>
      <t>长、宽、高分别是，</t>
    </r>
    <r>
      <rPr>
        <u/>
        <sz val="9"/>
        <color rgb="FFC00000"/>
        <rFont val="宋体"/>
        <family val="3"/>
        <charset val="134"/>
      </rPr>
      <t xml:space="preserve">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</si>
  <si>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</si>
  <si>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</si>
  <si>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</si>
  <si>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</si>
  <si>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</si>
  <si>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</si>
  <si>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</si>
  <si>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</si>
  <si>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</si>
  <si>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</si>
  <si>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</si>
  <si>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</si>
  <si>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</si>
  <si>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</si>
  <si>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</si>
  <si>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</si>
  <si>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</si>
  <si>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</si>
  <si>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</si>
  <si>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</si>
  <si>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</si>
  <si>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</si>
  <si>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</si>
  <si>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</si>
  <si>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</si>
  <si>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</si>
  <si>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</si>
  <si>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</si>
  <si>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</si>
  <si>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</si>
  <si>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</si>
  <si>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</si>
  <si>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</si>
  <si>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</si>
  <si>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</si>
  <si>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</si>
  <si>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</si>
  <si>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</si>
  <si>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</si>
  <si>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</si>
  <si>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</si>
  <si>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</si>
  <si>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</si>
  <si>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</si>
  <si>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从各地 至 厦门往返</t>
  </si>
  <si>
    <t>经济</t>
  </si>
  <si>
    <t>散客</t>
  </si>
  <si>
    <t>张</t>
  </si>
  <si>
    <t>H-2</t>
  </si>
  <si>
    <t xml:space="preserve">从 至  </t>
  </si>
  <si>
    <t>H-3</t>
  </si>
  <si>
    <t>国际航段2</t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</si>
  <si>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</si>
  <si>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</si>
  <si>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</si>
  <si>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</si>
  <si>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</si>
  <si>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</si>
  <si>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</si>
  <si>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</si>
  <si>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</si>
  <si>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</si>
  <si>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三等</t>
  </si>
  <si>
    <t>头等</t>
  </si>
  <si>
    <t>VIP桌餐</t>
  </si>
  <si>
    <t>安斯泰来制药（中国）有限公司会议结算单</t>
    <phoneticPr fontId="20" type="noConversion"/>
  </si>
  <si>
    <t>91+31</t>
  </si>
  <si>
    <t>会议地酒店：厦门威斯汀酒店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</si>
</sst>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_ ;_ * \-#,##0_ ;_ * &quot;-&quot;??_ ;_ @_ "/>
    <numFmt numFmtId="165" formatCode="#,##0.00;[Red]#,##0.00"/>
    <numFmt numFmtId="166" formatCode="#,##0;[Red]#,##0"/>
    <numFmt numFmtId="167" formatCode="0.00_ "/>
  </numFmts>
  <fonts count="21">
    <font>
      <sz val="11"/>
      <color theme="1"/>
      <name val="Calibri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9"/>
      <color rgb="FFC00000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450666829432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9" fontId="19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43" fontId="19" fillId="0" borderId="0" applyFont="0" applyFill="0" applyBorder="0" applyAlignment="0" applyProtection="0"/>
  </cellStyleXfs>
  <cellXfs count="2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8" fillId="2" borderId="2" xfId="5" applyFont="1" applyFill="1" applyBorder="1" applyAlignment="1" applyProtection="1">
      <alignment horizontal="left" vertical="center"/>
      <protection locked="0"/>
    </xf>
    <xf numFmtId="14" fontId="9" fillId="2" borderId="2" xfId="5" applyNumberFormat="1" applyFont="1" applyFill="1" applyBorder="1" applyAlignment="1" applyProtection="1">
      <alignment horizontal="left" vertical="center"/>
      <protection locked="0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top"/>
    </xf>
    <xf numFmtId="0" fontId="10" fillId="0" borderId="3" xfId="4" applyFont="1" applyBorder="1" applyAlignment="1">
      <alignment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3" fillId="4" borderId="16" xfId="4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8" xfId="5" applyFont="1" applyFill="1" applyBorder="1" applyAlignment="1">
      <alignment horizontal="left" vertical="center"/>
    </xf>
    <xf numFmtId="0" fontId="3" fillId="0" borderId="19" xfId="4" applyFont="1" applyBorder="1" applyAlignment="1">
      <alignment vertical="center"/>
    </xf>
    <xf numFmtId="0" fontId="3" fillId="0" borderId="20" xfId="4" applyFont="1" applyBorder="1" applyAlignment="1">
      <alignment vertical="center"/>
    </xf>
    <xf numFmtId="0" fontId="11" fillId="3" borderId="21" xfId="5" applyFont="1" applyFill="1" applyBorder="1" applyAlignment="1">
      <alignment horizontal="center" vertical="center"/>
    </xf>
    <xf numFmtId="0" fontId="11" fillId="3" borderId="22" xfId="5" applyFont="1" applyFill="1" applyBorder="1" applyAlignment="1">
      <alignment horizontal="center" vertical="center"/>
    </xf>
    <xf numFmtId="0" fontId="3" fillId="0" borderId="24" xfId="4" applyFont="1" applyBorder="1" applyAlignment="1">
      <alignment vertical="center"/>
    </xf>
    <xf numFmtId="0" fontId="3" fillId="0" borderId="25" xfId="4" applyFont="1" applyBorder="1" applyAlignment="1">
      <alignment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left" vertical="center"/>
    </xf>
    <xf numFmtId="0" fontId="3" fillId="2" borderId="27" xfId="4" applyFont="1" applyFill="1" applyBorder="1" applyAlignment="1">
      <alignment vertical="center"/>
    </xf>
    <xf numFmtId="0" fontId="3" fillId="4" borderId="27" xfId="4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16" xfId="5" applyFont="1" applyBorder="1" applyAlignment="1">
      <alignment horizontal="left" vertical="center"/>
    </xf>
    <xf numFmtId="0" fontId="3" fillId="2" borderId="16" xfId="4" applyFont="1" applyFill="1" applyBorder="1" applyAlignment="1">
      <alignment vertical="center"/>
    </xf>
    <xf numFmtId="0" fontId="3" fillId="0" borderId="28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11" fillId="3" borderId="29" xfId="5" applyFont="1" applyFill="1" applyBorder="1" applyAlignment="1">
      <alignment horizontal="center" vertical="center"/>
    </xf>
    <xf numFmtId="0" fontId="3" fillId="0" borderId="7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0" borderId="0" xfId="4" applyFont="1" applyFill="1" applyBorder="1" applyAlignment="1">
      <alignment horizontal="left" vertical="center"/>
    </xf>
    <xf numFmtId="0" fontId="11" fillId="0" borderId="37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3" fillId="2" borderId="14" xfId="4" applyFont="1" applyFill="1" applyBorder="1" applyAlignment="1">
      <alignment vertical="center"/>
    </xf>
    <xf numFmtId="0" fontId="11" fillId="0" borderId="40" xfId="5" applyFont="1" applyBorder="1" applyAlignment="1">
      <alignment horizontal="center" vertical="center"/>
    </xf>
    <xf numFmtId="0" fontId="3" fillId="0" borderId="42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horizontal="left" vertical="center"/>
    </xf>
    <xf numFmtId="0" fontId="11" fillId="3" borderId="46" xfId="5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vertical="center"/>
    </xf>
    <xf numFmtId="164" fontId="3" fillId="4" borderId="14" xfId="6" applyNumberFormat="1" applyFont="1" applyFill="1" applyBorder="1" applyAlignment="1">
      <alignment horizontal="center" vertical="center"/>
    </xf>
    <xf numFmtId="0" fontId="3" fillId="0" borderId="35" xfId="4" applyFont="1" applyBorder="1" applyAlignment="1">
      <alignment horizontal="center" vertical="center"/>
    </xf>
    <xf numFmtId="165" fontId="3" fillId="5" borderId="48" xfId="6" applyNumberFormat="1" applyFont="1" applyFill="1" applyBorder="1" applyAlignment="1">
      <alignment vertical="center"/>
    </xf>
    <xf numFmtId="165" fontId="3" fillId="0" borderId="49" xfId="4" applyNumberFormat="1" applyFont="1" applyBorder="1" applyAlignment="1">
      <alignment vertical="center"/>
    </xf>
    <xf numFmtId="0" fontId="3" fillId="0" borderId="50" xfId="4" applyFont="1" applyBorder="1" applyAlignment="1">
      <alignment vertical="center"/>
    </xf>
    <xf numFmtId="0" fontId="3" fillId="0" borderId="33" xfId="4" applyFont="1" applyBorder="1" applyAlignment="1">
      <alignment horizontal="center" vertical="center"/>
    </xf>
    <xf numFmtId="165" fontId="3" fillId="5" borderId="51" xfId="6" applyNumberFormat="1" applyFont="1" applyFill="1" applyBorder="1" applyAlignment="1">
      <alignment vertical="center"/>
    </xf>
    <xf numFmtId="165" fontId="3" fillId="0" borderId="16" xfId="4" applyNumberFormat="1" applyFont="1" applyBorder="1" applyAlignment="1">
      <alignment vertical="center"/>
    </xf>
    <xf numFmtId="0" fontId="3" fillId="0" borderId="50" xfId="4" applyFont="1" applyBorder="1" applyAlignment="1">
      <alignment vertical="center" wrapText="1"/>
    </xf>
    <xf numFmtId="0" fontId="3" fillId="0" borderId="52" xfId="4" applyFont="1" applyBorder="1" applyAlignment="1">
      <alignment vertical="center"/>
    </xf>
    <xf numFmtId="164" fontId="3" fillId="4" borderId="16" xfId="6" applyNumberFormat="1" applyFont="1" applyFill="1" applyBorder="1" applyAlignment="1">
      <alignment horizontal="center" vertical="center"/>
    </xf>
    <xf numFmtId="166" fontId="3" fillId="5" borderId="51" xfId="6" applyNumberFormat="1" applyFont="1" applyFill="1" applyBorder="1" applyAlignment="1">
      <alignment vertical="center"/>
    </xf>
    <xf numFmtId="166" fontId="3" fillId="0" borderId="16" xfId="4" applyNumberFormat="1" applyFont="1" applyBorder="1" applyAlignment="1">
      <alignment vertical="center"/>
    </xf>
    <xf numFmtId="0" fontId="12" fillId="0" borderId="33" xfId="5" applyFont="1" applyBorder="1" applyAlignment="1">
      <alignment horizontal="center" vertical="center"/>
    </xf>
    <xf numFmtId="0" fontId="14" fillId="5" borderId="52" xfId="4" applyFont="1" applyFill="1" applyBorder="1" applyAlignment="1">
      <alignment vertical="center" wrapText="1"/>
    </xf>
    <xf numFmtId="0" fontId="14" fillId="5" borderId="52" xfId="4" applyFont="1" applyFill="1" applyBorder="1" applyAlignment="1">
      <alignment vertical="center"/>
    </xf>
    <xf numFmtId="0" fontId="3" fillId="5" borderId="52" xfId="4" applyFont="1" applyFill="1" applyBorder="1" applyAlignment="1">
      <alignment vertical="center"/>
    </xf>
    <xf numFmtId="0" fontId="3" fillId="5" borderId="53" xfId="4" applyFont="1" applyFill="1" applyBorder="1" applyAlignment="1">
      <alignment vertical="center"/>
    </xf>
    <xf numFmtId="0" fontId="3" fillId="4" borderId="18" xfId="4" applyFont="1" applyFill="1" applyBorder="1" applyAlignment="1">
      <alignment horizontal="center" vertical="center"/>
    </xf>
    <xf numFmtId="0" fontId="12" fillId="0" borderId="54" xfId="5" applyFont="1" applyBorder="1" applyAlignment="1">
      <alignment horizontal="center" vertical="center"/>
    </xf>
    <xf numFmtId="166" fontId="3" fillId="5" borderId="55" xfId="6" applyNumberFormat="1" applyFont="1" applyFill="1" applyBorder="1" applyAlignment="1">
      <alignment vertical="center"/>
    </xf>
    <xf numFmtId="166" fontId="3" fillId="0" borderId="18" xfId="4" applyNumberFormat="1" applyFont="1" applyBorder="1" applyAlignment="1">
      <alignment vertical="center"/>
    </xf>
    <xf numFmtId="0" fontId="3" fillId="0" borderId="20" xfId="4" applyFont="1" applyBorder="1" applyAlignment="1">
      <alignment horizontal="center" vertical="center"/>
    </xf>
    <xf numFmtId="0" fontId="3" fillId="0" borderId="56" xfId="4" applyFont="1" applyBorder="1" applyAlignment="1">
      <alignment vertical="center"/>
    </xf>
    <xf numFmtId="166" fontId="3" fillId="0" borderId="20" xfId="4" applyNumberFormat="1" applyFont="1" applyBorder="1" applyAlignment="1">
      <alignment vertical="center"/>
    </xf>
    <xf numFmtId="0" fontId="3" fillId="0" borderId="57" xfId="4" applyFont="1" applyBorder="1" applyAlignment="1">
      <alignment vertical="center"/>
    </xf>
    <xf numFmtId="0" fontId="11" fillId="3" borderId="38" xfId="5" applyFont="1" applyFill="1" applyBorder="1" applyAlignment="1">
      <alignment horizontal="center" vertical="center"/>
    </xf>
    <xf numFmtId="0" fontId="11" fillId="3" borderId="58" xfId="5" applyFont="1" applyFill="1" applyBorder="1" applyAlignment="1">
      <alignment horizontal="center" vertical="center"/>
    </xf>
    <xf numFmtId="0" fontId="11" fillId="3" borderId="59" xfId="5" applyFont="1" applyFill="1" applyBorder="1" applyAlignment="1">
      <alignment horizontal="center" vertical="center"/>
    </xf>
    <xf numFmtId="0" fontId="3" fillId="0" borderId="25" xfId="4" applyFont="1" applyBorder="1" applyAlignment="1">
      <alignment horizontal="center" vertical="center"/>
    </xf>
    <xf numFmtId="0" fontId="3" fillId="0" borderId="60" xfId="4" applyFont="1" applyBorder="1" applyAlignment="1">
      <alignment vertical="center"/>
    </xf>
    <xf numFmtId="0" fontId="3" fillId="0" borderId="61" xfId="4" applyFont="1" applyBorder="1" applyAlignment="1">
      <alignment vertical="center"/>
    </xf>
    <xf numFmtId="0" fontId="3" fillId="2" borderId="27" xfId="4" applyFont="1" applyFill="1" applyBorder="1" applyAlignment="1">
      <alignment horizontal="center" vertical="center"/>
    </xf>
    <xf numFmtId="0" fontId="3" fillId="0" borderId="43" xfId="4" applyFont="1" applyBorder="1" applyAlignment="1">
      <alignment horizontal="center" vertical="center"/>
    </xf>
    <xf numFmtId="167" fontId="3" fillId="5" borderId="62" xfId="6" applyNumberFormat="1" applyFont="1" applyFill="1" applyBorder="1" applyAlignment="1">
      <alignment vertical="center"/>
    </xf>
    <xf numFmtId="167" fontId="3" fillId="0" borderId="27" xfId="4" applyNumberFormat="1" applyFont="1" applyBorder="1" applyAlignment="1">
      <alignment vertical="center"/>
    </xf>
    <xf numFmtId="0" fontId="3" fillId="5" borderId="63" xfId="4" applyFont="1" applyFill="1" applyBorder="1" applyAlignment="1">
      <alignment vertical="center"/>
    </xf>
    <xf numFmtId="0" fontId="3" fillId="2" borderId="16" xfId="4" applyFont="1" applyFill="1" applyBorder="1" applyAlignment="1">
      <alignment horizontal="center" vertical="center"/>
    </xf>
    <xf numFmtId="167" fontId="3" fillId="5" borderId="51" xfId="6" applyNumberFormat="1" applyFont="1" applyFill="1" applyBorder="1" applyAlignment="1">
      <alignment vertical="center"/>
    </xf>
    <xf numFmtId="167" fontId="3" fillId="0" borderId="16" xfId="4" applyNumberFormat="1" applyFont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167" fontId="3" fillId="0" borderId="64" xfId="4" applyNumberFormat="1" applyFont="1" applyBorder="1" applyAlignment="1">
      <alignment vertical="center"/>
    </xf>
    <xf numFmtId="167" fontId="3" fillId="0" borderId="1" xfId="4" applyNumberFormat="1" applyFont="1" applyBorder="1" applyAlignment="1">
      <alignment vertical="center"/>
    </xf>
    <xf numFmtId="0" fontId="3" fillId="0" borderId="65" xfId="4" applyFont="1" applyBorder="1" applyAlignment="1">
      <alignment vertical="center"/>
    </xf>
    <xf numFmtId="0" fontId="11" fillId="3" borderId="66" xfId="5" applyFont="1" applyFill="1" applyBorder="1" applyAlignment="1">
      <alignment horizontal="center" vertical="center"/>
    </xf>
    <xf numFmtId="0" fontId="11" fillId="3" borderId="67" xfId="5" applyFont="1" applyFill="1" applyBorder="1" applyAlignment="1">
      <alignment horizontal="center" vertical="center"/>
    </xf>
    <xf numFmtId="0" fontId="11" fillId="3" borderId="68" xfId="5" applyFont="1" applyFill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69" xfId="4" applyFont="1" applyBorder="1" applyAlignment="1">
      <alignment vertical="center"/>
    </xf>
    <xf numFmtId="0" fontId="3" fillId="0" borderId="70" xfId="4" applyFont="1" applyBorder="1" applyAlignment="1">
      <alignment vertical="center"/>
    </xf>
    <xf numFmtId="0" fontId="3" fillId="2" borderId="72" xfId="4" applyFont="1" applyFill="1" applyBorder="1" applyAlignment="1">
      <alignment horizontal="center" vertical="center"/>
    </xf>
    <xf numFmtId="0" fontId="3" fillId="2" borderId="32" xfId="4" applyFont="1" applyFill="1" applyBorder="1" applyAlignment="1">
      <alignment horizontal="center" vertical="center"/>
    </xf>
    <xf numFmtId="0" fontId="11" fillId="0" borderId="35" xfId="5" applyFont="1" applyBorder="1" applyAlignment="1">
      <alignment horizontal="center" vertical="center"/>
    </xf>
    <xf numFmtId="165" fontId="3" fillId="5" borderId="73" xfId="6" applyNumberFormat="1" applyFont="1" applyFill="1" applyBorder="1" applyAlignment="1">
      <alignment vertical="center"/>
    </xf>
    <xf numFmtId="165" fontId="3" fillId="0" borderId="32" xfId="4" applyNumberFormat="1" applyFont="1" applyBorder="1" applyAlignment="1">
      <alignment vertical="center"/>
    </xf>
    <xf numFmtId="0" fontId="3" fillId="5" borderId="74" xfId="4" applyFont="1" applyFill="1" applyBorder="1" applyAlignment="1">
      <alignment vertical="center"/>
    </xf>
    <xf numFmtId="0" fontId="11" fillId="0" borderId="33" xfId="5" applyFont="1" applyBorder="1" applyAlignment="1">
      <alignment horizontal="center" vertical="center"/>
    </xf>
    <xf numFmtId="0" fontId="11" fillId="0" borderId="43" xfId="5" applyFont="1" applyBorder="1" applyAlignment="1">
      <alignment horizontal="center" vertical="center"/>
    </xf>
    <xf numFmtId="166" fontId="3" fillId="5" borderId="73" xfId="6" applyNumberFormat="1" applyFont="1" applyFill="1" applyBorder="1" applyAlignment="1">
      <alignment vertical="center"/>
    </xf>
    <xf numFmtId="166" fontId="3" fillId="0" borderId="32" xfId="4" applyNumberFormat="1" applyFont="1" applyBorder="1" applyAlignment="1">
      <alignment vertical="center"/>
    </xf>
    <xf numFmtId="0" fontId="3" fillId="2" borderId="41" xfId="4" applyFont="1" applyFill="1" applyBorder="1" applyAlignment="1">
      <alignment horizontal="center" vertical="center"/>
    </xf>
    <xf numFmtId="0" fontId="3" fillId="2" borderId="22" xfId="4" applyFont="1" applyFill="1" applyBorder="1" applyAlignment="1">
      <alignment horizontal="center" vertical="center"/>
    </xf>
    <xf numFmtId="0" fontId="11" fillId="0" borderId="38" xfId="5" applyFont="1" applyBorder="1" applyAlignment="1">
      <alignment horizontal="center" vertical="center"/>
    </xf>
    <xf numFmtId="166" fontId="3" fillId="5" borderId="58" xfId="6" applyNumberFormat="1" applyFont="1" applyFill="1" applyBorder="1" applyAlignment="1">
      <alignment vertical="center"/>
    </xf>
    <xf numFmtId="166" fontId="3" fillId="0" borderId="22" xfId="4" applyNumberFormat="1" applyFont="1" applyBorder="1" applyAlignment="1">
      <alignment vertical="center"/>
    </xf>
    <xf numFmtId="0" fontId="3" fillId="5" borderId="59" xfId="4" applyFont="1" applyFill="1" applyBorder="1" applyAlignment="1">
      <alignment vertical="center"/>
    </xf>
    <xf numFmtId="0" fontId="11" fillId="0" borderId="77" xfId="5" applyFont="1" applyBorder="1" applyAlignment="1">
      <alignment horizontal="center" vertical="center"/>
    </xf>
    <xf numFmtId="165" fontId="3" fillId="5" borderId="58" xfId="6" applyNumberFormat="1" applyFont="1" applyFill="1" applyBorder="1" applyAlignment="1">
      <alignment vertical="center"/>
    </xf>
    <xf numFmtId="165" fontId="3" fillId="0" borderId="22" xfId="4" applyNumberFormat="1" applyFont="1" applyBorder="1" applyAlignment="1">
      <alignment vertical="center"/>
    </xf>
    <xf numFmtId="0" fontId="3" fillId="2" borderId="14" xfId="4" applyFont="1" applyFill="1" applyBorder="1" applyAlignment="1">
      <alignment horizontal="center" vertical="center"/>
    </xf>
    <xf numFmtId="166" fontId="3" fillId="5" borderId="78" xfId="6" applyNumberFormat="1" applyFont="1" applyFill="1" applyBorder="1" applyAlignment="1">
      <alignment vertical="center"/>
    </xf>
    <xf numFmtId="166" fontId="3" fillId="0" borderId="14" xfId="4" applyNumberFormat="1" applyFont="1" applyBorder="1" applyAlignment="1">
      <alignment vertical="center"/>
    </xf>
    <xf numFmtId="0" fontId="3" fillId="5" borderId="79" xfId="4" applyFont="1" applyFill="1" applyBorder="1" applyAlignment="1">
      <alignment vertical="center"/>
    </xf>
    <xf numFmtId="0" fontId="3" fillId="0" borderId="41" xfId="4" applyFont="1" applyFill="1" applyBorder="1" applyAlignment="1">
      <alignment horizontal="center" vertical="center"/>
    </xf>
    <xf numFmtId="166" fontId="3" fillId="5" borderId="80" xfId="6" applyNumberFormat="1" applyFont="1" applyFill="1" applyBorder="1" applyAlignment="1">
      <alignment vertical="center"/>
    </xf>
    <xf numFmtId="166" fontId="3" fillId="0" borderId="41" xfId="4" applyNumberFormat="1" applyFont="1" applyBorder="1" applyAlignment="1">
      <alignment vertical="center"/>
    </xf>
    <xf numFmtId="0" fontId="3" fillId="5" borderId="81" xfId="4" applyFont="1" applyFill="1" applyBorder="1" applyAlignment="1">
      <alignment vertical="center"/>
    </xf>
    <xf numFmtId="0" fontId="3" fillId="0" borderId="64" xfId="4" applyFont="1" applyBorder="1" applyAlignment="1">
      <alignment vertical="center"/>
    </xf>
    <xf numFmtId="165" fontId="3" fillId="0" borderId="1" xfId="4" applyNumberFormat="1" applyFont="1" applyBorder="1" applyAlignment="1">
      <alignment vertical="center"/>
    </xf>
    <xf numFmtId="166" fontId="3" fillId="5" borderId="62" xfId="6" applyNumberFormat="1" applyFont="1" applyFill="1" applyBorder="1" applyAlignment="1">
      <alignment vertical="center"/>
    </xf>
    <xf numFmtId="166" fontId="3" fillId="0" borderId="27" xfId="4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83" xfId="4" applyFont="1" applyBorder="1" applyAlignment="1">
      <alignment horizontal="left" vertical="center"/>
    </xf>
    <xf numFmtId="0" fontId="3" fillId="0" borderId="84" xfId="4" applyFont="1" applyBorder="1" applyAlignment="1">
      <alignment vertical="center"/>
    </xf>
    <xf numFmtId="0" fontId="11" fillId="0" borderId="41" xfId="5" applyFont="1" applyBorder="1" applyAlignment="1">
      <alignment horizontal="left" vertical="center"/>
    </xf>
    <xf numFmtId="0" fontId="11" fillId="0" borderId="27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11" fillId="0" borderId="41" xfId="5" applyFont="1" applyFill="1" applyBorder="1" applyAlignment="1">
      <alignment horizontal="left" vertical="center"/>
    </xf>
    <xf numFmtId="0" fontId="3" fillId="6" borderId="10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4" xfId="4" applyFont="1" applyBorder="1" applyAlignment="1">
      <alignment horizontal="left" vertical="center"/>
    </xf>
    <xf numFmtId="0" fontId="11" fillId="0" borderId="86" xfId="5" applyFont="1" applyBorder="1" applyAlignment="1">
      <alignment horizontal="center" vertical="center"/>
    </xf>
    <xf numFmtId="0" fontId="11" fillId="0" borderId="8" xfId="5" applyFont="1" applyFill="1" applyBorder="1" applyAlignment="1">
      <alignment horizontal="left" vertical="center"/>
    </xf>
    <xf numFmtId="0" fontId="3" fillId="6" borderId="28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77" xfId="5" applyFont="1" applyFill="1" applyBorder="1" applyAlignment="1">
      <alignment horizontal="left" vertical="center"/>
    </xf>
    <xf numFmtId="0" fontId="3" fillId="7" borderId="89" xfId="4" applyFont="1" applyFill="1" applyBorder="1">
      <alignment vertical="center"/>
    </xf>
    <xf numFmtId="0" fontId="3" fillId="6" borderId="0" xfId="4" applyFont="1" applyFill="1" applyBorder="1">
      <alignment vertical="center"/>
    </xf>
    <xf numFmtId="0" fontId="3" fillId="8" borderId="0" xfId="4" applyFont="1" applyFill="1" applyBorder="1">
      <alignment vertical="center"/>
    </xf>
    <xf numFmtId="166" fontId="3" fillId="0" borderId="8" xfId="4" applyNumberFormat="1" applyFont="1" applyBorder="1" applyAlignment="1">
      <alignment vertical="center"/>
    </xf>
    <xf numFmtId="166" fontId="3" fillId="0" borderId="1" xfId="4" applyNumberFormat="1" applyFont="1" applyBorder="1" applyAlignment="1">
      <alignment vertical="center"/>
    </xf>
    <xf numFmtId="0" fontId="3" fillId="0" borderId="77" xfId="4" applyFont="1" applyBorder="1" applyAlignment="1">
      <alignment horizontal="center" vertical="center"/>
    </xf>
    <xf numFmtId="166" fontId="3" fillId="0" borderId="12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91" xfId="4" applyFont="1" applyFill="1" applyBorder="1" applyAlignment="1">
      <alignment vertical="center"/>
    </xf>
    <xf numFmtId="165" fontId="3" fillId="6" borderId="0" xfId="4" applyNumberFormat="1" applyFont="1" applyFill="1" applyBorder="1" applyAlignment="1">
      <alignment vertical="center"/>
    </xf>
    <xf numFmtId="0" fontId="3" fillId="6" borderId="92" xfId="4" applyFont="1" applyFill="1" applyBorder="1" applyAlignment="1">
      <alignment vertical="center"/>
    </xf>
    <xf numFmtId="0" fontId="3" fillId="0" borderId="87" xfId="4" applyFont="1" applyBorder="1" applyAlignment="1">
      <alignment horizontal="center" vertical="center"/>
    </xf>
    <xf numFmtId="9" fontId="3" fillId="5" borderId="93" xfId="2" applyFont="1" applyFill="1" applyBorder="1" applyAlignment="1">
      <alignment horizontal="center" vertical="center"/>
    </xf>
    <xf numFmtId="165" fontId="3" fillId="0" borderId="8" xfId="4" applyNumberFormat="1" applyFont="1" applyBorder="1" applyAlignment="1">
      <alignment vertical="center"/>
    </xf>
    <xf numFmtId="0" fontId="3" fillId="5" borderId="94" xfId="4" applyFont="1" applyFill="1" applyBorder="1" applyAlignment="1">
      <alignment vertical="center"/>
    </xf>
    <xf numFmtId="0" fontId="3" fillId="6" borderId="1" xfId="4" applyFont="1" applyFill="1" applyBorder="1" applyAlignment="1">
      <alignment horizontal="center" vertical="center"/>
    </xf>
    <xf numFmtId="0" fontId="3" fillId="6" borderId="64" xfId="4" applyFont="1" applyFill="1" applyBorder="1" applyAlignment="1">
      <alignment vertical="center"/>
    </xf>
    <xf numFmtId="165" fontId="3" fillId="6" borderId="1" xfId="4" applyNumberFormat="1" applyFont="1" applyFill="1" applyBorder="1" applyAlignment="1">
      <alignment vertical="center"/>
    </xf>
    <xf numFmtId="0" fontId="3" fillId="6" borderId="65" xfId="4" applyFont="1" applyFill="1" applyBorder="1" applyAlignment="1">
      <alignment vertical="center"/>
    </xf>
    <xf numFmtId="0" fontId="3" fillId="2" borderId="8" xfId="4" applyFont="1" applyFill="1" applyBorder="1" applyAlignment="1">
      <alignment horizontal="center" vertical="center"/>
    </xf>
    <xf numFmtId="166" fontId="3" fillId="5" borderId="93" xfId="6" applyNumberFormat="1" applyFont="1" applyFill="1" applyBorder="1" applyAlignment="1">
      <alignment vertical="center"/>
    </xf>
    <xf numFmtId="166" fontId="3" fillId="6" borderId="1" xfId="4" applyNumberFormat="1" applyFont="1" applyFill="1" applyBorder="1" applyAlignment="1">
      <alignment vertical="center"/>
    </xf>
    <xf numFmtId="9" fontId="3" fillId="5" borderId="58" xfId="2" applyFont="1" applyFill="1" applyBorder="1" applyAlignment="1">
      <alignment horizontal="center" vertical="center"/>
    </xf>
    <xf numFmtId="0" fontId="3" fillId="0" borderId="95" xfId="4" applyFont="1" applyBorder="1" applyAlignment="1">
      <alignment vertical="center"/>
    </xf>
    <xf numFmtId="0" fontId="3" fillId="0" borderId="96" xfId="4" applyFont="1" applyBorder="1" applyAlignment="1">
      <alignment vertical="center"/>
    </xf>
    <xf numFmtId="0" fontId="3" fillId="0" borderId="97" xfId="4" applyFont="1" applyBorder="1" applyAlignment="1">
      <alignment vertical="center"/>
    </xf>
    <xf numFmtId="0" fontId="3" fillId="0" borderId="87" xfId="4" applyFont="1" applyBorder="1" applyAlignment="1">
      <alignment horizontal="left" vertical="center"/>
    </xf>
    <xf numFmtId="0" fontId="3" fillId="0" borderId="12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/>
    </xf>
    <xf numFmtId="165" fontId="3" fillId="0" borderId="87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1" fillId="0" borderId="31" xfId="5" applyFont="1" applyBorder="1" applyAlignment="1">
      <alignment horizontal="center" vertical="center"/>
    </xf>
    <xf numFmtId="0" fontId="11" fillId="0" borderId="37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40" xfId="5" applyFont="1" applyBorder="1" applyAlignment="1">
      <alignment horizontal="center" vertical="center"/>
    </xf>
    <xf numFmtId="0" fontId="3" fillId="4" borderId="14" xfId="4" applyFont="1" applyFill="1" applyBorder="1" applyAlignment="1">
      <alignment horizontal="left" vertical="center" wrapText="1"/>
    </xf>
    <xf numFmtId="0" fontId="3" fillId="4" borderId="16" xfId="4" applyFont="1" applyFill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/>
    </xf>
    <xf numFmtId="0" fontId="11" fillId="0" borderId="32" xfId="5" applyFont="1" applyBorder="1" applyAlignment="1">
      <alignment horizontal="left" vertical="center" wrapText="1"/>
    </xf>
    <xf numFmtId="0" fontId="11" fillId="0" borderId="22" xfId="5" applyFont="1" applyBorder="1" applyAlignment="1">
      <alignment horizontal="left" vertical="center" wrapText="1"/>
    </xf>
    <xf numFmtId="0" fontId="11" fillId="0" borderId="27" xfId="5" applyFont="1" applyBorder="1" applyAlignment="1">
      <alignment horizontal="left" vertical="center"/>
    </xf>
    <xf numFmtId="0" fontId="11" fillId="0" borderId="32" xfId="5" applyFont="1" applyBorder="1" applyAlignment="1">
      <alignment horizontal="left" vertical="center"/>
    </xf>
    <xf numFmtId="0" fontId="11" fillId="0" borderId="22" xfId="5" applyFont="1" applyBorder="1" applyAlignment="1">
      <alignment horizontal="left" vertical="center"/>
    </xf>
    <xf numFmtId="0" fontId="3" fillId="2" borderId="16" xfId="4" applyFont="1" applyFill="1" applyBorder="1" applyAlignment="1">
      <alignment horizontal="left" vertical="center"/>
    </xf>
    <xf numFmtId="0" fontId="3" fillId="2" borderId="16" xfId="4" applyFont="1" applyFill="1" applyBorder="1" applyAlignment="1">
      <alignment horizontal="center" vertical="center"/>
    </xf>
    <xf numFmtId="0" fontId="3" fillId="0" borderId="85" xfId="4" applyFont="1" applyBorder="1" applyAlignment="1">
      <alignment horizontal="left" vertical="center"/>
    </xf>
    <xf numFmtId="0" fontId="11" fillId="3" borderId="30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66" xfId="5" applyFont="1" applyFill="1" applyBorder="1" applyAlignment="1">
      <alignment horizontal="center" vertical="center"/>
    </xf>
    <xf numFmtId="0" fontId="3" fillId="2" borderId="87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horizontal="left" vertical="center"/>
    </xf>
    <xf numFmtId="0" fontId="11" fillId="3" borderId="88" xfId="5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center" vertical="center"/>
    </xf>
    <xf numFmtId="0" fontId="11" fillId="2" borderId="33" xfId="5" applyFont="1" applyFill="1" applyBorder="1" applyAlignment="1">
      <alignment horizontal="left" vertical="center"/>
    </xf>
    <xf numFmtId="0" fontId="11" fillId="2" borderId="34" xfId="5" applyFont="1" applyFill="1" applyBorder="1" applyAlignment="1">
      <alignment horizontal="left" vertical="center"/>
    </xf>
    <xf numFmtId="0" fontId="11" fillId="2" borderId="75" xfId="5" applyFont="1" applyFill="1" applyBorder="1" applyAlignment="1">
      <alignment horizontal="left" vertical="center"/>
    </xf>
    <xf numFmtId="0" fontId="3" fillId="2" borderId="33" xfId="4" applyFont="1" applyFill="1" applyBorder="1" applyAlignment="1">
      <alignment horizontal="center" vertical="center"/>
    </xf>
    <xf numFmtId="0" fontId="3" fillId="2" borderId="75" xfId="4" applyFont="1" applyFill="1" applyBorder="1" applyAlignment="1">
      <alignment horizontal="center" vertical="center"/>
    </xf>
    <xf numFmtId="0" fontId="11" fillId="2" borderId="77" xfId="5" applyFont="1" applyFill="1" applyBorder="1" applyAlignment="1">
      <alignment horizontal="left" vertical="center"/>
    </xf>
    <xf numFmtId="0" fontId="11" fillId="2" borderId="85" xfId="5" applyFont="1" applyFill="1" applyBorder="1" applyAlignment="1">
      <alignment horizontal="left" vertical="center"/>
    </xf>
    <xf numFmtId="0" fontId="11" fillId="2" borderId="90" xfId="5" applyFont="1" applyFill="1" applyBorder="1" applyAlignment="1">
      <alignment horizontal="left" vertical="center"/>
    </xf>
    <xf numFmtId="0" fontId="3" fillId="2" borderId="77" xfId="4" applyFont="1" applyFill="1" applyBorder="1" applyAlignment="1">
      <alignment horizontal="center" vertical="center"/>
    </xf>
    <xf numFmtId="0" fontId="3" fillId="2" borderId="90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/>
    </xf>
    <xf numFmtId="0" fontId="3" fillId="2" borderId="36" xfId="4" applyFont="1" applyFill="1" applyBorder="1" applyAlignment="1">
      <alignment horizontal="center" vertical="center"/>
    </xf>
    <xf numFmtId="0" fontId="3" fillId="2" borderId="76" xfId="4" applyFont="1" applyFill="1" applyBorder="1" applyAlignment="1">
      <alignment horizontal="center" vertical="center"/>
    </xf>
    <xf numFmtId="0" fontId="3" fillId="2" borderId="34" xfId="4" applyFont="1" applyFill="1" applyBorder="1" applyAlignment="1">
      <alignment horizontal="center" vertical="center"/>
    </xf>
    <xf numFmtId="0" fontId="3" fillId="2" borderId="85" xfId="4" applyFont="1" applyFill="1" applyBorder="1" applyAlignment="1">
      <alignment horizontal="center" vertical="center"/>
    </xf>
    <xf numFmtId="0" fontId="11" fillId="2" borderId="43" xfId="5" applyFont="1" applyFill="1" applyBorder="1" applyAlignment="1">
      <alignment horizontal="left" vertical="center"/>
    </xf>
    <xf numFmtId="0" fontId="11" fillId="2" borderId="25" xfId="5" applyFont="1" applyFill="1" applyBorder="1" applyAlignment="1">
      <alignment horizontal="left" vertical="center"/>
    </xf>
    <xf numFmtId="0" fontId="11" fillId="2" borderId="82" xfId="5" applyFont="1" applyFill="1" applyBorder="1" applyAlignment="1">
      <alignment horizontal="left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82" xfId="4" applyFont="1" applyFill="1" applyBorder="1" applyAlignment="1">
      <alignment horizontal="center" vertical="center"/>
    </xf>
    <xf numFmtId="0" fontId="3" fillId="0" borderId="38" xfId="4" applyFont="1" applyFill="1" applyBorder="1" applyAlignment="1">
      <alignment horizontal="left" vertical="center"/>
    </xf>
    <xf numFmtId="0" fontId="3" fillId="0" borderId="39" xfId="4" applyFont="1" applyFill="1" applyBorder="1" applyAlignment="1">
      <alignment horizontal="left" vertical="center"/>
    </xf>
    <xf numFmtId="0" fontId="3" fillId="0" borderId="23" xfId="4" applyFont="1" applyFill="1" applyBorder="1" applyAlignment="1">
      <alignment horizontal="left" vertical="center"/>
    </xf>
    <xf numFmtId="0" fontId="3" fillId="0" borderId="11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71" xfId="4" applyFont="1" applyFill="1" applyBorder="1" applyAlignment="1">
      <alignment horizontal="left" vertical="center"/>
    </xf>
    <xf numFmtId="0" fontId="3" fillId="0" borderId="33" xfId="4" applyFont="1" applyFill="1" applyBorder="1" applyAlignment="1">
      <alignment horizontal="left" vertical="center"/>
    </xf>
    <xf numFmtId="0" fontId="3" fillId="0" borderId="34" xfId="4" applyFont="1" applyFill="1" applyBorder="1" applyAlignment="1">
      <alignment horizontal="left" vertical="center"/>
    </xf>
    <xf numFmtId="0" fontId="3" fillId="0" borderId="75" xfId="4" applyFont="1" applyFill="1" applyBorder="1" applyAlignment="1">
      <alignment horizontal="left" vertical="center"/>
    </xf>
    <xf numFmtId="0" fontId="3" fillId="2" borderId="27" xfId="4" applyFont="1" applyFill="1" applyBorder="1" applyAlignment="1">
      <alignment horizontal="left" vertical="center"/>
    </xf>
    <xf numFmtId="0" fontId="3" fillId="2" borderId="41" xfId="4" applyFont="1" applyFill="1" applyBorder="1" applyAlignment="1">
      <alignment horizontal="left" vertical="center"/>
    </xf>
    <xf numFmtId="0" fontId="12" fillId="4" borderId="18" xfId="5" applyFont="1" applyFill="1" applyBorder="1" applyAlignment="1">
      <alignment vertical="center"/>
    </xf>
    <xf numFmtId="0" fontId="11" fillId="3" borderId="23" xfId="5" applyFont="1" applyFill="1" applyBorder="1" applyAlignment="1">
      <alignment horizontal="center" vertical="center"/>
    </xf>
    <xf numFmtId="0" fontId="11" fillId="3" borderId="22" xfId="5" applyFont="1" applyFill="1" applyBorder="1" applyAlignment="1">
      <alignment horizontal="center" vertical="center"/>
    </xf>
    <xf numFmtId="0" fontId="3" fillId="0" borderId="35" xfId="4" applyFont="1" applyFill="1" applyBorder="1" applyAlignment="1">
      <alignment horizontal="left" vertical="center"/>
    </xf>
    <xf numFmtId="0" fontId="3" fillId="0" borderId="36" xfId="4" applyFont="1" applyFill="1" applyBorder="1" applyAlignment="1">
      <alignment horizontal="left" vertical="center"/>
    </xf>
    <xf numFmtId="0" fontId="3" fillId="0" borderId="76" xfId="4" applyFont="1" applyFill="1" applyBorder="1" applyAlignment="1">
      <alignment horizontal="left" vertical="center"/>
    </xf>
    <xf numFmtId="0" fontId="12" fillId="4" borderId="16" xfId="5" applyFont="1" applyFill="1" applyBorder="1" applyAlignment="1">
      <alignment vertical="center"/>
    </xf>
    <xf numFmtId="0" fontId="12" fillId="4" borderId="16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/>
    </xf>
    <xf numFmtId="0" fontId="2" fillId="0" borderId="0" xfId="4" applyFont="1" applyBorder="1" applyAlignment="1">
      <alignment horizontal="left" vertical="center"/>
    </xf>
    <xf numFmtId="14" fontId="7" fillId="5" borderId="0" xfId="4" applyNumberFormat="1" applyFont="1" applyFill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0" fontId="10" fillId="0" borderId="4" xfId="4" applyFont="1" applyBorder="1" applyAlignment="1">
      <alignment horizontal="left" vertical="center" wrapText="1"/>
    </xf>
    <xf numFmtId="0" fontId="10" fillId="0" borderId="44" xfId="4" applyFont="1" applyBorder="1" applyAlignment="1">
      <alignment horizontal="left" vertical="center" wrapText="1"/>
    </xf>
    <xf numFmtId="0" fontId="11" fillId="3" borderId="5" xfId="5" applyFont="1" applyFill="1" applyBorder="1" applyAlignment="1">
      <alignment horizontal="center" vertical="center"/>
    </xf>
    <xf numFmtId="0" fontId="11" fillId="3" borderId="45" xfId="5" applyFont="1" applyFill="1" applyBorder="1" applyAlignment="1">
      <alignment horizontal="center" vertical="center"/>
    </xf>
    <xf numFmtId="0" fontId="11" fillId="3" borderId="9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1" xfId="5" applyFont="1" applyFill="1" applyBorder="1" applyAlignment="1" applyProtection="1">
      <alignment horizontal="left" vertical="top" wrapText="1"/>
      <protection locked="0"/>
    </xf>
    <xf numFmtId="0" fontId="7" fillId="2" borderId="0" xfId="4" applyFont="1" applyFill="1" applyBorder="1" applyAlignment="1">
      <alignment horizontal="left" vertical="center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402371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993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213"/>
  <sheetViews>
    <sheetView showGridLines="0" tabSelected="1" workbookViewId="0">
      <pane ySplit="8" topLeftCell="A9" activePane="bottomLeft" state="frozen"/>
      <selection pane="bottomLeft" activeCell="I5" sqref="I5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4" width="4.28515625" style="4" customWidth="1"/>
    <col min="5" max="5" width="6.140625" style="4" customWidth="1"/>
    <col min="6" max="8" width="4.28515625" style="4" customWidth="1"/>
    <col min="9" max="9" width="26.42578125" style="4" customWidth="1"/>
    <col min="10" max="11" width="5.28515625" style="5" customWidth="1"/>
    <col min="12" max="12" width="5.7109375" style="5" customWidth="1"/>
    <col min="13" max="13" width="8.140625" style="4" customWidth="1"/>
    <col min="14" max="14" width="10.7109375" style="4" customWidth="1"/>
    <col min="15" max="15" width="32.85546875" style="4" customWidth="1"/>
    <col min="16" max="16" width="9.140625" style="4"/>
    <col min="17" max="17" width="13.140625" style="6" customWidth="1"/>
    <col min="18" max="18" width="9.140625" style="6"/>
    <col min="19" max="19" width="30.85546875" style="6" customWidth="1"/>
    <col min="20" max="16384" width="9.140625" style="4"/>
  </cols>
  <sheetData>
    <row r="1" spans="1:19" s="1" customFormat="1" ht="42.75" customHeight="1">
      <c r="A1" s="266" t="s">
        <v>184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Q1" s="141"/>
      <c r="R1" s="141"/>
      <c r="S1" s="141"/>
    </row>
    <row r="2" spans="1:19" s="2" customFormat="1" ht="18" customHeight="1">
      <c r="A2" s="256" t="s">
        <v>0</v>
      </c>
      <c r="B2" s="256"/>
      <c r="C2" s="267" t="s">
        <v>1</v>
      </c>
      <c r="D2" s="267"/>
      <c r="E2" s="267"/>
      <c r="F2" s="7" t="s">
        <v>2</v>
      </c>
      <c r="G2" s="8"/>
      <c r="H2" s="8"/>
      <c r="I2" s="268" t="s">
        <v>3</v>
      </c>
      <c r="J2" s="268"/>
      <c r="K2" s="56"/>
      <c r="L2" s="257" t="s">
        <v>4</v>
      </c>
      <c r="M2" s="257"/>
      <c r="N2" s="259" t="s">
        <v>5</v>
      </c>
      <c r="O2" s="259"/>
      <c r="Q2" s="57"/>
      <c r="R2" s="57"/>
      <c r="S2" s="57"/>
    </row>
    <row r="3" spans="1:19" s="2" customFormat="1" ht="18" customHeight="1">
      <c r="A3" s="256" t="s">
        <v>6</v>
      </c>
      <c r="B3" s="256"/>
      <c r="C3" s="9" t="s">
        <v>7</v>
      </c>
      <c r="D3" s="9"/>
      <c r="E3" s="9"/>
      <c r="F3" s="7" t="s">
        <v>8</v>
      </c>
      <c r="G3" s="8"/>
      <c r="H3" s="8"/>
      <c r="I3" s="268" t="s">
        <v>185</v>
      </c>
      <c r="J3" s="268"/>
      <c r="K3" s="56"/>
      <c r="L3" s="257" t="s">
        <v>9</v>
      </c>
      <c r="M3" s="257"/>
      <c r="N3" s="259" t="s">
        <v>10</v>
      </c>
      <c r="O3" s="259"/>
      <c r="Q3" s="142"/>
      <c r="R3" s="57"/>
      <c r="S3" s="57"/>
    </row>
    <row r="4" spans="1:19" s="2" customFormat="1" ht="18" customHeight="1">
      <c r="A4" s="256" t="s">
        <v>11</v>
      </c>
      <c r="B4" s="256"/>
      <c r="C4" s="10" t="s">
        <v>12</v>
      </c>
      <c r="D4" s="10"/>
      <c r="E4" s="10"/>
      <c r="F4" s="11"/>
      <c r="G4" s="8"/>
      <c r="H4" s="12"/>
      <c r="I4" s="12"/>
      <c r="J4" s="12"/>
      <c r="K4" s="12"/>
      <c r="L4" s="257"/>
      <c r="M4" s="257"/>
      <c r="N4" s="258"/>
      <c r="O4" s="259"/>
      <c r="Q4" s="57"/>
      <c r="R4" s="57"/>
      <c r="S4" s="57"/>
    </row>
    <row r="5" spans="1:19" ht="17.25" customHeight="1">
      <c r="A5" s="13"/>
      <c r="B5" s="13"/>
      <c r="C5" s="13"/>
      <c r="D5" s="13"/>
      <c r="E5" s="13"/>
      <c r="F5" s="13"/>
      <c r="G5" s="14"/>
      <c r="H5" s="13"/>
      <c r="I5" s="13"/>
      <c r="M5" s="13"/>
      <c r="N5" s="13"/>
      <c r="O5" s="13"/>
    </row>
    <row r="6" spans="1:19" ht="48" hidden="1" customHeight="1">
      <c r="A6" s="15" t="s">
        <v>13</v>
      </c>
      <c r="B6" s="260" t="s">
        <v>14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1"/>
    </row>
    <row r="7" spans="1:19" ht="15.95" customHeight="1">
      <c r="A7" s="262" t="s">
        <v>15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 t="s">
        <v>16</v>
      </c>
      <c r="N7" s="208"/>
      <c r="O7" s="263"/>
    </row>
    <row r="8" spans="1:19" ht="15.95" customHeight="1">
      <c r="A8" s="17" t="s">
        <v>17</v>
      </c>
      <c r="B8" s="18" t="s">
        <v>15</v>
      </c>
      <c r="C8" s="264" t="s">
        <v>18</v>
      </c>
      <c r="D8" s="265"/>
      <c r="E8" s="265"/>
      <c r="F8" s="265"/>
      <c r="G8" s="265"/>
      <c r="H8" s="265"/>
      <c r="I8" s="265"/>
      <c r="J8" s="18" t="s">
        <v>19</v>
      </c>
      <c r="K8" s="18" t="s">
        <v>20</v>
      </c>
      <c r="L8" s="18" t="s">
        <v>21</v>
      </c>
      <c r="M8" s="18" t="s">
        <v>22</v>
      </c>
      <c r="N8" s="18" t="s">
        <v>23</v>
      </c>
      <c r="O8" s="58" t="s">
        <v>24</v>
      </c>
    </row>
    <row r="9" spans="1:19" s="3" customFormat="1" ht="15.95" customHeight="1">
      <c r="A9" s="19" t="s">
        <v>25</v>
      </c>
      <c r="B9" s="20" t="s">
        <v>26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59"/>
      <c r="Q9" s="49"/>
      <c r="R9" s="49"/>
      <c r="S9" s="49"/>
    </row>
    <row r="10" spans="1:19" ht="15.95" customHeight="1" thickTop="1" thickBot="1">
      <c r="A10" s="188" t="s">
        <v>27</v>
      </c>
      <c r="B10" s="196" t="s">
        <v>186</v>
      </c>
      <c r="C10" s="23" t="s">
        <v>28</v>
      </c>
      <c r="D10" s="24">
        <v>12</v>
      </c>
      <c r="E10" s="23" t="s">
        <v>29</v>
      </c>
      <c r="F10" s="24">
        <v>14</v>
      </c>
      <c r="G10" s="23" t="s">
        <v>30</v>
      </c>
      <c r="H10" s="24">
        <v>1</v>
      </c>
      <c r="I10" s="23" t="s">
        <v>31</v>
      </c>
      <c r="J10" s="60">
        <v>2</v>
      </c>
      <c r="K10" s="23">
        <v>1</v>
      </c>
      <c r="L10" s="61" t="s">
        <v>32</v>
      </c>
      <c r="M10" s="62">
        <v>750</v>
      </c>
      <c r="N10" s="63">
        <f>J10*K10*M10</f>
        <v>1500</v>
      </c>
      <c r="O10" s="64" t="s">
        <v>33</v>
      </c>
      <c r="Q10" s="57"/>
    </row>
    <row r="11" spans="1:19" ht="18" customHeight="1" thickTop="1">
      <c r="A11" s="189"/>
      <c r="B11" s="197"/>
      <c r="C11" s="23" t="s">
        <v>28</v>
      </c>
      <c r="D11" s="24"/>
      <c r="E11" s="23" t="s">
        <v>29</v>
      </c>
      <c r="F11" s="24"/>
      <c r="G11" s="23" t="s">
        <v>30</v>
      </c>
      <c r="H11" s="24"/>
      <c r="I11" s="23" t="s">
        <v>31</v>
      </c>
      <c r="J11" s="60"/>
      <c r="K11" s="23"/>
      <c r="L11" s="65" t="s">
        <v>32</v>
      </c>
      <c r="M11" s="66"/>
      <c r="N11" s="67"/>
      <c r="O11" s="68"/>
    </row>
    <row r="12" spans="1:19" ht="15.95" customHeight="1">
      <c r="A12" s="189"/>
      <c r="B12" s="197"/>
      <c r="C12" s="25" t="s">
        <v>28</v>
      </c>
      <c r="D12" s="24"/>
      <c r="E12" s="23" t="s">
        <v>29</v>
      </c>
      <c r="F12" s="24"/>
      <c r="G12" s="23" t="s">
        <v>30</v>
      </c>
      <c r="H12" s="24"/>
      <c r="I12" s="23" t="s">
        <v>31</v>
      </c>
      <c r="J12" s="60"/>
      <c r="K12" s="23"/>
      <c r="L12" s="61" t="s">
        <v>32</v>
      </c>
      <c r="M12" s="66"/>
      <c r="N12" s="67"/>
      <c r="O12" s="69"/>
    </row>
    <row r="13" spans="1:19" ht="15.95" customHeight="1">
      <c r="A13" s="189"/>
      <c r="B13" s="197"/>
      <c r="C13" s="25" t="s">
        <v>34</v>
      </c>
      <c r="D13" s="24"/>
      <c r="E13" s="23" t="s">
        <v>29</v>
      </c>
      <c r="F13" s="24"/>
      <c r="G13" s="23" t="s">
        <v>30</v>
      </c>
      <c r="H13" s="24"/>
      <c r="I13" s="23" t="s">
        <v>31</v>
      </c>
      <c r="J13" s="60"/>
      <c r="K13" s="23"/>
      <c r="L13" s="65" t="s">
        <v>32</v>
      </c>
      <c r="M13" s="66"/>
      <c r="N13" s="67"/>
      <c r="O13" s="69"/>
    </row>
    <row r="14" spans="1:19" ht="15.95" customHeight="1">
      <c r="A14" s="189"/>
      <c r="B14" s="197"/>
      <c r="C14" s="25" t="s">
        <v>35</v>
      </c>
      <c r="D14" s="26"/>
      <c r="E14" s="25" t="s">
        <v>29</v>
      </c>
      <c r="F14" s="26"/>
      <c r="G14" s="25" t="s">
        <v>30</v>
      </c>
      <c r="H14" s="26"/>
      <c r="I14" s="25" t="s">
        <v>31</v>
      </c>
      <c r="J14" s="70"/>
      <c r="K14" s="25"/>
      <c r="L14" s="65" t="s">
        <v>32</v>
      </c>
      <c r="M14" s="71"/>
      <c r="N14" s="72">
        <f t="shared" ref="N14:N15" si="0">J14*K14*M14</f>
        <v>0</v>
      </c>
      <c r="O14" s="69"/>
    </row>
    <row r="15" spans="1:19" ht="15.95" hidden="1" customHeight="1">
      <c r="A15" s="189" t="s">
        <v>36</v>
      </c>
      <c r="B15" s="198" t="s">
        <v>37</v>
      </c>
      <c r="C15" s="25" t="s">
        <v>28</v>
      </c>
      <c r="D15" s="26"/>
      <c r="E15" s="25" t="s">
        <v>29</v>
      </c>
      <c r="F15" s="26"/>
      <c r="G15" s="25" t="s">
        <v>30</v>
      </c>
      <c r="H15" s="26"/>
      <c r="I15" s="25" t="s">
        <v>31</v>
      </c>
      <c r="J15" s="70"/>
      <c r="K15" s="25"/>
      <c r="L15" s="65" t="s">
        <v>32</v>
      </c>
      <c r="M15" s="71"/>
      <c r="N15" s="72">
        <f t="shared" si="0"/>
        <v>0</v>
      </c>
      <c r="O15" s="69"/>
    </row>
    <row r="16" spans="1:19" ht="15.95" hidden="1" customHeight="1">
      <c r="A16" s="189"/>
      <c r="B16" s="198"/>
      <c r="C16" s="25" t="s">
        <v>34</v>
      </c>
      <c r="D16" s="26"/>
      <c r="E16" s="25" t="s">
        <v>29</v>
      </c>
      <c r="F16" s="26"/>
      <c r="G16" s="25" t="s">
        <v>30</v>
      </c>
      <c r="H16" s="26"/>
      <c r="I16" s="25" t="s">
        <v>31</v>
      </c>
      <c r="J16" s="70"/>
      <c r="K16" s="25"/>
      <c r="L16" s="65" t="s">
        <v>32</v>
      </c>
      <c r="M16" s="71"/>
      <c r="N16" s="72">
        <f t="shared" ref="N16:N17" si="1">J16*K16*M16</f>
        <v>0</v>
      </c>
      <c r="O16" s="69"/>
    </row>
    <row r="17" spans="1:15" ht="15.95" hidden="1" customHeight="1">
      <c r="A17" s="189" t="s">
        <v>38</v>
      </c>
      <c r="B17" s="198" t="s">
        <v>39</v>
      </c>
      <c r="C17" s="25" t="s">
        <v>28</v>
      </c>
      <c r="D17" s="26"/>
      <c r="E17" s="25" t="s">
        <v>29</v>
      </c>
      <c r="F17" s="26"/>
      <c r="G17" s="25" t="s">
        <v>30</v>
      </c>
      <c r="H17" s="26"/>
      <c r="I17" s="25" t="s">
        <v>31</v>
      </c>
      <c r="J17" s="70"/>
      <c r="K17" s="25"/>
      <c r="L17" s="65" t="s">
        <v>32</v>
      </c>
      <c r="M17" s="71"/>
      <c r="N17" s="72">
        <f t="shared" si="1"/>
        <v>0</v>
      </c>
      <c r="O17" s="69"/>
    </row>
    <row r="18" spans="1:15" ht="15.95" hidden="1" customHeight="1">
      <c r="A18" s="189"/>
      <c r="B18" s="198"/>
      <c r="C18" s="25" t="s">
        <v>34</v>
      </c>
      <c r="D18" s="26"/>
      <c r="E18" s="25" t="s">
        <v>29</v>
      </c>
      <c r="F18" s="26"/>
      <c r="G18" s="25" t="s">
        <v>30</v>
      </c>
      <c r="H18" s="26"/>
      <c r="I18" s="25" t="s">
        <v>31</v>
      </c>
      <c r="J18" s="70"/>
      <c r="K18" s="25"/>
      <c r="L18" s="65" t="s">
        <v>32</v>
      </c>
      <c r="M18" s="71"/>
      <c r="N18" s="72">
        <f t="shared" ref="N18:N19" si="2">J18*K18*M18</f>
        <v>0</v>
      </c>
      <c r="O18" s="69"/>
    </row>
    <row r="19" spans="1:15" ht="15.95" hidden="1" customHeight="1">
      <c r="A19" s="189" t="s">
        <v>40</v>
      </c>
      <c r="B19" s="198" t="s">
        <v>41</v>
      </c>
      <c r="C19" s="25" t="s">
        <v>28</v>
      </c>
      <c r="D19" s="26"/>
      <c r="E19" s="25" t="s">
        <v>29</v>
      </c>
      <c r="F19" s="26"/>
      <c r="G19" s="25" t="s">
        <v>30</v>
      </c>
      <c r="H19" s="26"/>
      <c r="I19" s="25" t="s">
        <v>31</v>
      </c>
      <c r="J19" s="70"/>
      <c r="K19" s="25"/>
      <c r="L19" s="65" t="s">
        <v>32</v>
      </c>
      <c r="M19" s="71"/>
      <c r="N19" s="72">
        <f t="shared" si="2"/>
        <v>0</v>
      </c>
      <c r="O19" s="69"/>
    </row>
    <row r="20" spans="1:15" ht="15.95" hidden="1" customHeight="1">
      <c r="A20" s="189"/>
      <c r="B20" s="198"/>
      <c r="C20" s="25" t="s">
        <v>34</v>
      </c>
      <c r="D20" s="26"/>
      <c r="E20" s="25" t="s">
        <v>29</v>
      </c>
      <c r="F20" s="26"/>
      <c r="G20" s="25" t="s">
        <v>30</v>
      </c>
      <c r="H20" s="26"/>
      <c r="I20" s="25" t="s">
        <v>31</v>
      </c>
      <c r="J20" s="70"/>
      <c r="K20" s="25"/>
      <c r="L20" s="65" t="s">
        <v>32</v>
      </c>
      <c r="M20" s="71"/>
      <c r="N20" s="72">
        <f t="shared" ref="N20:N32" si="3">J20*K20*M20</f>
        <v>0</v>
      </c>
      <c r="O20" s="69"/>
    </row>
    <row r="21" spans="1:15" ht="14.25" hidden="1">
      <c r="A21" s="189" t="s">
        <v>42</v>
      </c>
      <c r="B21" s="27" t="s">
        <v>43</v>
      </c>
      <c r="C21" s="255" t="s">
        <v>44</v>
      </c>
      <c r="D21" s="255"/>
      <c r="E21" s="255"/>
      <c r="F21" s="255"/>
      <c r="G21" s="255"/>
      <c r="H21" s="255"/>
      <c r="I21" s="255"/>
      <c r="J21" s="26"/>
      <c r="K21" s="26"/>
      <c r="L21" s="73" t="s">
        <v>45</v>
      </c>
      <c r="M21" s="66"/>
      <c r="N21" s="67">
        <f t="shared" si="3"/>
        <v>0</v>
      </c>
      <c r="O21" s="74"/>
    </row>
    <row r="22" spans="1:15" ht="18" hidden="1" customHeight="1">
      <c r="A22" s="189"/>
      <c r="B22" s="27" t="s">
        <v>46</v>
      </c>
      <c r="C22" s="254" t="s">
        <v>47</v>
      </c>
      <c r="D22" s="254"/>
      <c r="E22" s="254"/>
      <c r="F22" s="254"/>
      <c r="G22" s="254"/>
      <c r="H22" s="254"/>
      <c r="I22" s="254"/>
      <c r="J22" s="26"/>
      <c r="K22" s="26"/>
      <c r="L22" s="73" t="s">
        <v>48</v>
      </c>
      <c r="M22" s="66"/>
      <c r="N22" s="67">
        <f t="shared" si="3"/>
        <v>0</v>
      </c>
      <c r="O22" s="74"/>
    </row>
    <row r="23" spans="1:15" ht="15.95" hidden="1" customHeight="1">
      <c r="A23" s="189"/>
      <c r="B23" s="27" t="s">
        <v>49</v>
      </c>
      <c r="C23" s="254"/>
      <c r="D23" s="254"/>
      <c r="E23" s="254"/>
      <c r="F23" s="254"/>
      <c r="G23" s="254"/>
      <c r="H23" s="254"/>
      <c r="I23" s="254"/>
      <c r="J23" s="26"/>
      <c r="K23" s="26"/>
      <c r="L23" s="73" t="s">
        <v>50</v>
      </c>
      <c r="M23" s="66"/>
      <c r="N23" s="67">
        <f t="shared" si="3"/>
        <v>0</v>
      </c>
      <c r="O23" s="75"/>
    </row>
    <row r="24" spans="1:15" ht="15.95" hidden="1" customHeight="1">
      <c r="A24" s="189"/>
      <c r="B24" s="27" t="s">
        <v>51</v>
      </c>
      <c r="C24" s="254" t="s">
        <v>52</v>
      </c>
      <c r="D24" s="254"/>
      <c r="E24" s="254"/>
      <c r="F24" s="254"/>
      <c r="G24" s="254"/>
      <c r="H24" s="254"/>
      <c r="I24" s="254"/>
      <c r="J24" s="26"/>
      <c r="K24" s="26"/>
      <c r="L24" s="73" t="s">
        <v>53</v>
      </c>
      <c r="M24" s="71">
        <v>0</v>
      </c>
      <c r="N24" s="72">
        <f t="shared" si="3"/>
        <v>0</v>
      </c>
      <c r="O24" s="75"/>
    </row>
    <row r="25" spans="1:15" ht="15.95" hidden="1" customHeight="1">
      <c r="A25" s="189"/>
      <c r="B25" s="28" t="s">
        <v>54</v>
      </c>
      <c r="C25" s="254" t="s">
        <v>55</v>
      </c>
      <c r="D25" s="254"/>
      <c r="E25" s="254"/>
      <c r="F25" s="254"/>
      <c r="G25" s="254"/>
      <c r="H25" s="254"/>
      <c r="I25" s="254"/>
      <c r="J25" s="26"/>
      <c r="K25" s="26"/>
      <c r="L25" s="73" t="s">
        <v>48</v>
      </c>
      <c r="M25" s="71"/>
      <c r="N25" s="72">
        <f t="shared" si="3"/>
        <v>0</v>
      </c>
      <c r="O25" s="76"/>
    </row>
    <row r="26" spans="1:15" ht="27.95" hidden="1" customHeight="1">
      <c r="A26" s="189"/>
      <c r="B26" s="28" t="s">
        <v>56</v>
      </c>
      <c r="C26" s="255" t="s">
        <v>57</v>
      </c>
      <c r="D26" s="255"/>
      <c r="E26" s="255"/>
      <c r="F26" s="255"/>
      <c r="G26" s="255"/>
      <c r="H26" s="255"/>
      <c r="I26" s="255"/>
      <c r="J26" s="26"/>
      <c r="K26" s="26"/>
      <c r="L26" s="73" t="s">
        <v>45</v>
      </c>
      <c r="M26" s="71"/>
      <c r="N26" s="72">
        <f t="shared" si="3"/>
        <v>0</v>
      </c>
      <c r="O26" s="77"/>
    </row>
    <row r="27" spans="1:15" ht="15.95" hidden="1" customHeight="1">
      <c r="A27" s="189" t="s">
        <v>58</v>
      </c>
      <c r="B27" s="27" t="s">
        <v>59</v>
      </c>
      <c r="C27" s="255" t="s">
        <v>60</v>
      </c>
      <c r="D27" s="255"/>
      <c r="E27" s="255"/>
      <c r="F27" s="255"/>
      <c r="G27" s="255"/>
      <c r="H27" s="255"/>
      <c r="I27" s="255"/>
      <c r="J27" s="26"/>
      <c r="K27" s="26"/>
      <c r="L27" s="73" t="s">
        <v>45</v>
      </c>
      <c r="M27" s="71"/>
      <c r="N27" s="72">
        <f t="shared" si="3"/>
        <v>0</v>
      </c>
      <c r="O27" s="76"/>
    </row>
    <row r="28" spans="1:15" ht="15.95" hidden="1" customHeight="1">
      <c r="A28" s="189"/>
      <c r="B28" s="27" t="s">
        <v>46</v>
      </c>
      <c r="C28" s="254" t="s">
        <v>61</v>
      </c>
      <c r="D28" s="254"/>
      <c r="E28" s="254"/>
      <c r="F28" s="254"/>
      <c r="G28" s="254"/>
      <c r="H28" s="254"/>
      <c r="I28" s="254"/>
      <c r="J28" s="26"/>
      <c r="K28" s="26"/>
      <c r="L28" s="73" t="s">
        <v>48</v>
      </c>
      <c r="M28" s="71"/>
      <c r="N28" s="72">
        <f t="shared" si="3"/>
        <v>0</v>
      </c>
      <c r="O28" s="76"/>
    </row>
    <row r="29" spans="1:15" ht="15.95" hidden="1" customHeight="1">
      <c r="A29" s="189"/>
      <c r="B29" s="27" t="s">
        <v>49</v>
      </c>
      <c r="C29" s="254"/>
      <c r="D29" s="254"/>
      <c r="E29" s="254"/>
      <c r="F29" s="254"/>
      <c r="G29" s="254"/>
      <c r="H29" s="254"/>
      <c r="I29" s="254"/>
      <c r="J29" s="26"/>
      <c r="K29" s="26"/>
      <c r="L29" s="73" t="s">
        <v>50</v>
      </c>
      <c r="M29" s="71"/>
      <c r="N29" s="72">
        <f t="shared" si="3"/>
        <v>0</v>
      </c>
      <c r="O29" s="76"/>
    </row>
    <row r="30" spans="1:15" ht="15.95" hidden="1" customHeight="1">
      <c r="A30" s="189"/>
      <c r="B30" s="27" t="s">
        <v>51</v>
      </c>
      <c r="C30" s="254" t="s">
        <v>62</v>
      </c>
      <c r="D30" s="254"/>
      <c r="E30" s="254"/>
      <c r="F30" s="254"/>
      <c r="G30" s="254"/>
      <c r="H30" s="254"/>
      <c r="I30" s="254"/>
      <c r="J30" s="26"/>
      <c r="K30" s="26"/>
      <c r="L30" s="73" t="s">
        <v>53</v>
      </c>
      <c r="M30" s="71"/>
      <c r="N30" s="72">
        <f t="shared" si="3"/>
        <v>0</v>
      </c>
      <c r="O30" s="76"/>
    </row>
    <row r="31" spans="1:15" ht="15.95" hidden="1" customHeight="1">
      <c r="A31" s="189"/>
      <c r="B31" s="28" t="s">
        <v>54</v>
      </c>
      <c r="C31" s="254" t="s">
        <v>63</v>
      </c>
      <c r="D31" s="254"/>
      <c r="E31" s="254"/>
      <c r="F31" s="254"/>
      <c r="G31" s="254"/>
      <c r="H31" s="254"/>
      <c r="I31" s="254"/>
      <c r="J31" s="26"/>
      <c r="K31" s="26"/>
      <c r="L31" s="73" t="s">
        <v>48</v>
      </c>
      <c r="M31" s="71"/>
      <c r="N31" s="72">
        <f t="shared" si="3"/>
        <v>0</v>
      </c>
      <c r="O31" s="76"/>
    </row>
    <row r="32" spans="1:15" hidden="1">
      <c r="A32" s="190"/>
      <c r="B32" s="29" t="s">
        <v>56</v>
      </c>
      <c r="C32" s="248" t="s">
        <v>64</v>
      </c>
      <c r="D32" s="248"/>
      <c r="E32" s="248"/>
      <c r="F32" s="248"/>
      <c r="G32" s="248"/>
      <c r="H32" s="248"/>
      <c r="I32" s="248"/>
      <c r="J32" s="78"/>
      <c r="K32" s="78"/>
      <c r="L32" s="79"/>
      <c r="M32" s="80"/>
      <c r="N32" s="81">
        <f t="shared" si="3"/>
        <v>0</v>
      </c>
    </row>
    <row r="33" spans="1:15" ht="15.95" customHeight="1">
      <c r="A33" s="30" t="s">
        <v>65</v>
      </c>
      <c r="B33" s="31"/>
      <c r="C33" s="31"/>
      <c r="D33" s="31"/>
      <c r="E33" s="31"/>
      <c r="F33" s="31"/>
      <c r="G33" s="31"/>
      <c r="H33" s="31"/>
      <c r="I33" s="31"/>
      <c r="J33" s="82"/>
      <c r="K33" s="82"/>
      <c r="L33" s="82"/>
      <c r="M33" s="83"/>
      <c r="N33" s="84">
        <f>SUM(N10:N32)</f>
        <v>1500</v>
      </c>
      <c r="O33" s="85"/>
    </row>
    <row r="34" spans="1:15" ht="15.95" hidden="1" customHeight="1">
      <c r="A34" s="32" t="s">
        <v>17</v>
      </c>
      <c r="B34" s="33" t="s">
        <v>15</v>
      </c>
      <c r="C34" s="249" t="s">
        <v>18</v>
      </c>
      <c r="D34" s="250"/>
      <c r="E34" s="250"/>
      <c r="F34" s="250"/>
      <c r="G34" s="250"/>
      <c r="H34" s="250"/>
      <c r="I34" s="250"/>
      <c r="J34" s="33" t="s">
        <v>66</v>
      </c>
      <c r="K34" s="33" t="s">
        <v>67</v>
      </c>
      <c r="L34" s="86" t="s">
        <v>21</v>
      </c>
      <c r="M34" s="87" t="s">
        <v>22</v>
      </c>
      <c r="N34" s="33" t="s">
        <v>68</v>
      </c>
      <c r="O34" s="88" t="s">
        <v>24</v>
      </c>
    </row>
    <row r="35" spans="1:15" ht="15.95" hidden="1" customHeight="1">
      <c r="A35" s="34" t="s">
        <v>69</v>
      </c>
      <c r="B35" s="35" t="s">
        <v>70</v>
      </c>
      <c r="C35" s="35"/>
      <c r="D35" s="35"/>
      <c r="E35" s="35"/>
      <c r="F35" s="35"/>
      <c r="G35" s="35"/>
      <c r="H35" s="35"/>
      <c r="I35" s="35"/>
      <c r="J35" s="89"/>
      <c r="K35" s="89"/>
      <c r="L35" s="89"/>
      <c r="M35" s="90"/>
      <c r="N35" s="35"/>
      <c r="O35" s="91"/>
    </row>
    <row r="36" spans="1:15" ht="15.95" hidden="1" customHeight="1">
      <c r="A36" s="36" t="s">
        <v>71</v>
      </c>
      <c r="B36" s="37" t="s">
        <v>72</v>
      </c>
      <c r="C36" s="38" t="s">
        <v>73</v>
      </c>
      <c r="D36" s="39">
        <v>12</v>
      </c>
      <c r="E36" s="40" t="s">
        <v>29</v>
      </c>
      <c r="F36" s="39">
        <v>14</v>
      </c>
      <c r="G36" s="40" t="s">
        <v>30</v>
      </c>
      <c r="H36" s="24" t="s">
        <v>74</v>
      </c>
      <c r="I36" s="40" t="s">
        <v>75</v>
      </c>
      <c r="J36" s="92"/>
      <c r="K36" s="92"/>
      <c r="L36" s="93" t="s">
        <v>76</v>
      </c>
      <c r="M36" s="94"/>
      <c r="N36" s="95"/>
      <c r="O36" s="96"/>
    </row>
    <row r="37" spans="1:15" ht="15.95" hidden="1" customHeight="1">
      <c r="A37" s="41" t="s">
        <v>77</v>
      </c>
      <c r="B37" s="42" t="s">
        <v>72</v>
      </c>
      <c r="C37" s="43" t="s">
        <v>78</v>
      </c>
      <c r="D37" s="26">
        <v>12</v>
      </c>
      <c r="E37" s="25" t="s">
        <v>29</v>
      </c>
      <c r="F37" s="26">
        <v>14</v>
      </c>
      <c r="G37" s="25" t="s">
        <v>30</v>
      </c>
      <c r="H37" s="24" t="s">
        <v>31</v>
      </c>
      <c r="I37" s="25" t="s">
        <v>75</v>
      </c>
      <c r="J37" s="97"/>
      <c r="K37" s="97"/>
      <c r="L37" s="65" t="s">
        <v>76</v>
      </c>
      <c r="M37" s="98"/>
      <c r="N37" s="99"/>
      <c r="O37" s="76"/>
    </row>
    <row r="38" spans="1:15" ht="15.95" hidden="1" customHeight="1">
      <c r="A38" s="44" t="s">
        <v>65</v>
      </c>
      <c r="B38" s="45"/>
      <c r="C38" s="45"/>
      <c r="D38" s="45"/>
      <c r="E38" s="45"/>
      <c r="F38" s="45"/>
      <c r="G38" s="45"/>
      <c r="H38" s="45"/>
      <c r="I38" s="45"/>
      <c r="J38" s="100"/>
      <c r="K38" s="100"/>
      <c r="L38" s="100"/>
      <c r="M38" s="101"/>
      <c r="N38" s="102">
        <f>SUM(N36:N37)</f>
        <v>0</v>
      </c>
      <c r="O38" s="103"/>
    </row>
    <row r="39" spans="1:15" ht="15.95" hidden="1" customHeight="1">
      <c r="A39" s="46" t="s">
        <v>17</v>
      </c>
      <c r="B39" s="16" t="s">
        <v>15</v>
      </c>
      <c r="C39" s="207" t="s">
        <v>18</v>
      </c>
      <c r="D39" s="208"/>
      <c r="E39" s="208"/>
      <c r="F39" s="208"/>
      <c r="G39" s="208"/>
      <c r="H39" s="208"/>
      <c r="I39" s="208"/>
      <c r="J39" s="16" t="s">
        <v>66</v>
      </c>
      <c r="K39" s="16" t="s">
        <v>79</v>
      </c>
      <c r="L39" s="104" t="s">
        <v>21</v>
      </c>
      <c r="M39" s="105" t="s">
        <v>22</v>
      </c>
      <c r="N39" s="16" t="s">
        <v>68</v>
      </c>
      <c r="O39" s="106" t="s">
        <v>24</v>
      </c>
    </row>
    <row r="40" spans="1:15" ht="15.95" hidden="1" customHeight="1">
      <c r="A40" s="47" t="s">
        <v>80</v>
      </c>
      <c r="B40" s="48" t="s">
        <v>81</v>
      </c>
      <c r="C40" s="48"/>
      <c r="D40" s="48"/>
      <c r="E40" s="48"/>
      <c r="F40" s="48"/>
      <c r="G40" s="48"/>
      <c r="H40" s="48"/>
      <c r="I40" s="48"/>
      <c r="J40" s="107"/>
      <c r="K40" s="107"/>
      <c r="L40" s="107"/>
      <c r="M40" s="108"/>
      <c r="N40" s="48"/>
      <c r="O40" s="109"/>
    </row>
    <row r="41" spans="1:15" ht="15.95" hidden="1" customHeight="1">
      <c r="A41" s="191" t="s">
        <v>82</v>
      </c>
      <c r="B41" s="199" t="s">
        <v>83</v>
      </c>
      <c r="C41" s="240" t="s">
        <v>84</v>
      </c>
      <c r="D41" s="241"/>
      <c r="E41" s="241"/>
      <c r="F41" s="241"/>
      <c r="G41" s="241"/>
      <c r="H41" s="241"/>
      <c r="I41" s="242"/>
      <c r="J41" s="110"/>
      <c r="K41" s="111"/>
      <c r="L41" s="112" t="s">
        <v>85</v>
      </c>
      <c r="M41" s="113"/>
      <c r="N41" s="114">
        <f>J41*K41*M41</f>
        <v>0</v>
      </c>
      <c r="O41" s="115"/>
    </row>
    <row r="42" spans="1:15" ht="15.95" hidden="1" customHeight="1">
      <c r="A42" s="191"/>
      <c r="B42" s="199"/>
      <c r="C42" s="243" t="s">
        <v>86</v>
      </c>
      <c r="D42" s="244"/>
      <c r="E42" s="244"/>
      <c r="F42" s="244"/>
      <c r="G42" s="244"/>
      <c r="H42" s="244"/>
      <c r="I42" s="245"/>
      <c r="J42" s="97"/>
      <c r="K42" s="97"/>
      <c r="L42" s="116" t="s">
        <v>85</v>
      </c>
      <c r="M42" s="66"/>
      <c r="N42" s="67">
        <f>J42*K42*M42</f>
        <v>0</v>
      </c>
      <c r="O42" s="76"/>
    </row>
    <row r="43" spans="1:15" ht="15.95" hidden="1" customHeight="1">
      <c r="A43" s="191" t="s">
        <v>87</v>
      </c>
      <c r="B43" s="199" t="s">
        <v>88</v>
      </c>
      <c r="C43" s="251" t="s">
        <v>84</v>
      </c>
      <c r="D43" s="252"/>
      <c r="E43" s="252"/>
      <c r="F43" s="252"/>
      <c r="G43" s="252"/>
      <c r="H43" s="252"/>
      <c r="I43" s="253"/>
      <c r="J43" s="110"/>
      <c r="K43" s="111"/>
      <c r="L43" s="117" t="s">
        <v>89</v>
      </c>
      <c r="M43" s="118"/>
      <c r="N43" s="119">
        <f>J43*K43*M43</f>
        <v>0</v>
      </c>
      <c r="O43" s="115"/>
    </row>
    <row r="44" spans="1:15" ht="15.95" hidden="1" customHeight="1">
      <c r="A44" s="191"/>
      <c r="B44" s="199"/>
      <c r="C44" s="240" t="s">
        <v>84</v>
      </c>
      <c r="D44" s="241"/>
      <c r="E44" s="241"/>
      <c r="F44" s="241"/>
      <c r="G44" s="241"/>
      <c r="H44" s="241"/>
      <c r="I44" s="242"/>
      <c r="J44" s="97">
        <v>2</v>
      </c>
      <c r="K44" s="97">
        <v>1</v>
      </c>
      <c r="L44" s="116" t="s">
        <v>89</v>
      </c>
      <c r="M44" s="66">
        <v>750</v>
      </c>
      <c r="N44" s="67">
        <f t="shared" ref="N44:N48" si="4">J44*K44*M44</f>
        <v>1500</v>
      </c>
      <c r="O44" s="76" t="s">
        <v>90</v>
      </c>
    </row>
    <row r="45" spans="1:15" ht="15.95" hidden="1" customHeight="1">
      <c r="A45" s="191"/>
      <c r="B45" s="199"/>
      <c r="C45" s="243" t="s">
        <v>91</v>
      </c>
      <c r="D45" s="244"/>
      <c r="E45" s="244"/>
      <c r="F45" s="244"/>
      <c r="G45" s="244"/>
      <c r="H45" s="244"/>
      <c r="I45" s="245"/>
      <c r="J45" s="97"/>
      <c r="K45" s="97"/>
      <c r="L45" s="116" t="s">
        <v>89</v>
      </c>
      <c r="M45" s="66"/>
      <c r="N45" s="67">
        <f t="shared" si="4"/>
        <v>0</v>
      </c>
      <c r="O45" s="76"/>
    </row>
    <row r="46" spans="1:15" ht="15.95" hidden="1" customHeight="1">
      <c r="A46" s="191"/>
      <c r="B46" s="199"/>
      <c r="C46" s="243" t="s">
        <v>92</v>
      </c>
      <c r="D46" s="244"/>
      <c r="E46" s="244"/>
      <c r="F46" s="244"/>
      <c r="G46" s="244"/>
      <c r="H46" s="244"/>
      <c r="I46" s="245"/>
      <c r="J46" s="97"/>
      <c r="K46" s="97"/>
      <c r="L46" s="116" t="s">
        <v>89</v>
      </c>
      <c r="M46" s="71"/>
      <c r="N46" s="72">
        <f t="shared" si="4"/>
        <v>0</v>
      </c>
      <c r="O46" s="76"/>
    </row>
    <row r="47" spans="1:15" ht="15.95" hidden="1" customHeight="1">
      <c r="A47" s="192"/>
      <c r="B47" s="200"/>
      <c r="C47" s="237" t="s">
        <v>93</v>
      </c>
      <c r="D47" s="238"/>
      <c r="E47" s="238"/>
      <c r="F47" s="238"/>
      <c r="G47" s="238"/>
      <c r="H47" s="238"/>
      <c r="I47" s="239"/>
      <c r="J47" s="120"/>
      <c r="K47" s="121"/>
      <c r="L47" s="122" t="s">
        <v>89</v>
      </c>
      <c r="M47" s="123"/>
      <c r="N47" s="124">
        <f t="shared" si="4"/>
        <v>0</v>
      </c>
      <c r="O47" s="125"/>
    </row>
    <row r="48" spans="1:15" ht="15.95" hidden="1" customHeight="1">
      <c r="A48" s="191" t="s">
        <v>94</v>
      </c>
      <c r="B48" s="199" t="s">
        <v>95</v>
      </c>
      <c r="C48" s="240" t="s">
        <v>84</v>
      </c>
      <c r="D48" s="241"/>
      <c r="E48" s="241"/>
      <c r="F48" s="241"/>
      <c r="G48" s="241"/>
      <c r="H48" s="241"/>
      <c r="I48" s="242"/>
      <c r="J48" s="110"/>
      <c r="K48" s="111"/>
      <c r="L48" s="112" t="s">
        <v>85</v>
      </c>
      <c r="M48" s="118"/>
      <c r="N48" s="119">
        <f t="shared" si="4"/>
        <v>0</v>
      </c>
      <c r="O48" s="115"/>
    </row>
    <row r="49" spans="1:15" ht="15.95" hidden="1" customHeight="1">
      <c r="A49" s="191"/>
      <c r="B49" s="199"/>
      <c r="C49" s="243" t="s">
        <v>86</v>
      </c>
      <c r="D49" s="244"/>
      <c r="E49" s="244"/>
      <c r="F49" s="244"/>
      <c r="G49" s="244"/>
      <c r="H49" s="244"/>
      <c r="I49" s="245"/>
      <c r="J49" s="97"/>
      <c r="K49" s="97"/>
      <c r="L49" s="116" t="s">
        <v>85</v>
      </c>
      <c r="M49" s="71"/>
      <c r="N49" s="72">
        <f t="shared" ref="N49:N55" si="5">J49*K49*M49</f>
        <v>0</v>
      </c>
      <c r="O49" s="76"/>
    </row>
    <row r="50" spans="1:15" ht="15.95" hidden="1" customHeight="1">
      <c r="A50" s="191"/>
      <c r="B50" s="199"/>
      <c r="C50" s="243" t="s">
        <v>91</v>
      </c>
      <c r="D50" s="244"/>
      <c r="E50" s="244"/>
      <c r="F50" s="244"/>
      <c r="G50" s="244"/>
      <c r="H50" s="244"/>
      <c r="I50" s="245"/>
      <c r="J50" s="97"/>
      <c r="K50" s="97"/>
      <c r="L50" s="116" t="s">
        <v>85</v>
      </c>
      <c r="M50" s="71"/>
      <c r="N50" s="72">
        <f t="shared" si="5"/>
        <v>0</v>
      </c>
      <c r="O50" s="76"/>
    </row>
    <row r="51" spans="1:15" ht="15.95" hidden="1" customHeight="1">
      <c r="A51" s="191"/>
      <c r="B51" s="199"/>
      <c r="C51" s="243" t="s">
        <v>92</v>
      </c>
      <c r="D51" s="244"/>
      <c r="E51" s="244"/>
      <c r="F51" s="244"/>
      <c r="G51" s="244"/>
      <c r="H51" s="244"/>
      <c r="I51" s="245"/>
      <c r="J51" s="97"/>
      <c r="K51" s="97"/>
      <c r="L51" s="116" t="s">
        <v>85</v>
      </c>
      <c r="M51" s="66"/>
      <c r="N51" s="67">
        <f t="shared" si="5"/>
        <v>0</v>
      </c>
      <c r="O51" s="76"/>
    </row>
    <row r="52" spans="1:15" ht="15.95" hidden="1" customHeight="1">
      <c r="A52" s="192"/>
      <c r="B52" s="200"/>
      <c r="C52" s="237" t="s">
        <v>93</v>
      </c>
      <c r="D52" s="238"/>
      <c r="E52" s="238"/>
      <c r="F52" s="238"/>
      <c r="G52" s="238"/>
      <c r="H52" s="238"/>
      <c r="I52" s="239"/>
      <c r="J52" s="120"/>
      <c r="K52" s="121"/>
      <c r="L52" s="126" t="s">
        <v>85</v>
      </c>
      <c r="M52" s="127"/>
      <c r="N52" s="128">
        <f t="shared" si="5"/>
        <v>0</v>
      </c>
      <c r="O52" s="125"/>
    </row>
    <row r="53" spans="1:15" ht="15.95" hidden="1" customHeight="1">
      <c r="A53" s="193" t="s">
        <v>96</v>
      </c>
      <c r="B53" s="201" t="s">
        <v>97</v>
      </c>
      <c r="C53" s="246" t="s">
        <v>98</v>
      </c>
      <c r="D53" s="246"/>
      <c r="E53" s="246"/>
      <c r="F53" s="246"/>
      <c r="G53" s="246"/>
      <c r="H53" s="52" t="s">
        <v>99</v>
      </c>
      <c r="I53" s="23" t="s">
        <v>100</v>
      </c>
      <c r="J53" s="129"/>
      <c r="K53" s="129"/>
      <c r="L53" s="112" t="s">
        <v>101</v>
      </c>
      <c r="M53" s="130"/>
      <c r="N53" s="131">
        <f t="shared" si="5"/>
        <v>0</v>
      </c>
      <c r="O53" s="132"/>
    </row>
    <row r="54" spans="1:15" ht="15.95" hidden="1" customHeight="1">
      <c r="A54" s="194"/>
      <c r="B54" s="202"/>
      <c r="C54" s="204" t="s">
        <v>102</v>
      </c>
      <c r="D54" s="204"/>
      <c r="E54" s="204"/>
      <c r="F54" s="204"/>
      <c r="G54" s="204"/>
      <c r="H54" s="52" t="s">
        <v>103</v>
      </c>
      <c r="I54" s="25" t="s">
        <v>100</v>
      </c>
      <c r="J54" s="97"/>
      <c r="K54" s="97"/>
      <c r="L54" s="116" t="s">
        <v>101</v>
      </c>
      <c r="M54" s="71"/>
      <c r="N54" s="72">
        <f t="shared" si="5"/>
        <v>0</v>
      </c>
      <c r="O54" s="76"/>
    </row>
    <row r="55" spans="1:15" ht="15.95" hidden="1" customHeight="1">
      <c r="A55" s="195"/>
      <c r="B55" s="203"/>
      <c r="C55" s="247" t="s">
        <v>104</v>
      </c>
      <c r="D55" s="247"/>
      <c r="E55" s="247"/>
      <c r="F55" s="247"/>
      <c r="G55" s="247"/>
      <c r="H55" s="52" t="s">
        <v>103</v>
      </c>
      <c r="I55" s="133" t="s">
        <v>100</v>
      </c>
      <c r="J55" s="120"/>
      <c r="K55" s="120"/>
      <c r="L55" s="126" t="s">
        <v>101</v>
      </c>
      <c r="M55" s="134"/>
      <c r="N55" s="135">
        <f t="shared" si="5"/>
        <v>0</v>
      </c>
      <c r="O55" s="136"/>
    </row>
    <row r="56" spans="1:15" ht="15.95" hidden="1" customHeight="1">
      <c r="A56" s="44" t="s">
        <v>65</v>
      </c>
      <c r="B56" s="45"/>
      <c r="C56" s="45"/>
      <c r="D56" s="45"/>
      <c r="E56" s="45"/>
      <c r="F56" s="45"/>
      <c r="G56" s="45"/>
      <c r="H56" s="45"/>
      <c r="I56" s="45"/>
      <c r="J56" s="100"/>
      <c r="K56" s="100"/>
      <c r="L56" s="100"/>
      <c r="M56" s="137"/>
      <c r="N56" s="138"/>
      <c r="O56" s="103"/>
    </row>
    <row r="57" spans="1:15" ht="15.95" hidden="1" customHeight="1">
      <c r="A57" s="46" t="s">
        <v>17</v>
      </c>
      <c r="B57" s="16" t="s">
        <v>15</v>
      </c>
      <c r="C57" s="207" t="s">
        <v>18</v>
      </c>
      <c r="D57" s="208"/>
      <c r="E57" s="208"/>
      <c r="F57" s="208"/>
      <c r="G57" s="208"/>
      <c r="H57" s="208"/>
      <c r="I57" s="208"/>
      <c r="J57" s="209" t="s">
        <v>19</v>
      </c>
      <c r="K57" s="207"/>
      <c r="L57" s="104" t="s">
        <v>21</v>
      </c>
      <c r="M57" s="105" t="s">
        <v>22</v>
      </c>
      <c r="N57" s="16" t="s">
        <v>68</v>
      </c>
      <c r="O57" s="106" t="s">
        <v>24</v>
      </c>
    </row>
    <row r="58" spans="1:15" ht="15.95" hidden="1" customHeight="1">
      <c r="A58" s="47" t="s">
        <v>105</v>
      </c>
      <c r="B58" s="48" t="s">
        <v>106</v>
      </c>
      <c r="C58" s="48"/>
      <c r="D58" s="48"/>
      <c r="E58" s="48"/>
      <c r="F58" s="48"/>
      <c r="G58" s="48"/>
      <c r="H58" s="48"/>
      <c r="I58" s="48"/>
      <c r="J58" s="107"/>
      <c r="K58" s="107"/>
      <c r="L58" s="107"/>
      <c r="M58" s="108"/>
      <c r="N58" s="48"/>
      <c r="O58" s="109"/>
    </row>
    <row r="59" spans="1:15" ht="15.95" hidden="1" customHeight="1">
      <c r="A59" s="54" t="s">
        <v>107</v>
      </c>
      <c r="B59" s="37" t="s">
        <v>108</v>
      </c>
      <c r="C59" s="232" t="s">
        <v>109</v>
      </c>
      <c r="D59" s="233"/>
      <c r="E59" s="233"/>
      <c r="F59" s="233"/>
      <c r="G59" s="233"/>
      <c r="H59" s="233"/>
      <c r="I59" s="234"/>
      <c r="J59" s="235"/>
      <c r="K59" s="236"/>
      <c r="L59" s="117" t="s">
        <v>76</v>
      </c>
      <c r="M59" s="139"/>
      <c r="N59" s="140">
        <f>J59*M59</f>
        <v>0</v>
      </c>
      <c r="O59" s="132"/>
    </row>
    <row r="60" spans="1:15" ht="15.95" hidden="1" customHeight="1">
      <c r="A60" s="55" t="s">
        <v>110</v>
      </c>
      <c r="B60" s="42" t="s">
        <v>111</v>
      </c>
      <c r="C60" s="217" t="s">
        <v>112</v>
      </c>
      <c r="D60" s="218"/>
      <c r="E60" s="218"/>
      <c r="F60" s="218"/>
      <c r="G60" s="218"/>
      <c r="H60" s="218"/>
      <c r="I60" s="219"/>
      <c r="J60" s="220"/>
      <c r="K60" s="221"/>
      <c r="L60" s="116" t="s">
        <v>76</v>
      </c>
      <c r="M60" s="71"/>
      <c r="N60" s="140">
        <f t="shared" ref="N60:N69" si="6">J60*M60</f>
        <v>0</v>
      </c>
      <c r="O60" s="76"/>
    </row>
    <row r="61" spans="1:15" ht="15.95" hidden="1" customHeight="1">
      <c r="A61" s="55" t="s">
        <v>113</v>
      </c>
      <c r="B61" s="42" t="s">
        <v>114</v>
      </c>
      <c r="C61" s="217" t="s">
        <v>115</v>
      </c>
      <c r="D61" s="218"/>
      <c r="E61" s="218"/>
      <c r="F61" s="218"/>
      <c r="G61" s="218"/>
      <c r="H61" s="218"/>
      <c r="I61" s="219"/>
      <c r="J61" s="220"/>
      <c r="K61" s="221"/>
      <c r="L61" s="116" t="s">
        <v>76</v>
      </c>
      <c r="M61" s="71"/>
      <c r="N61" s="140">
        <f t="shared" si="6"/>
        <v>0</v>
      </c>
      <c r="O61" s="76"/>
    </row>
    <row r="62" spans="1:15" ht="15.95" hidden="1" customHeight="1">
      <c r="A62" s="55" t="s">
        <v>116</v>
      </c>
      <c r="B62" s="42" t="s">
        <v>117</v>
      </c>
      <c r="C62" s="217" t="s">
        <v>118</v>
      </c>
      <c r="D62" s="218"/>
      <c r="E62" s="218"/>
      <c r="F62" s="218"/>
      <c r="G62" s="218"/>
      <c r="H62" s="218"/>
      <c r="I62" s="219"/>
      <c r="J62" s="220"/>
      <c r="K62" s="221"/>
      <c r="L62" s="116" t="s">
        <v>119</v>
      </c>
      <c r="M62" s="71"/>
      <c r="N62" s="140">
        <f t="shared" si="6"/>
        <v>0</v>
      </c>
      <c r="O62" s="76"/>
    </row>
    <row r="63" spans="1:15" ht="15.95" hidden="1" customHeight="1">
      <c r="A63" s="55" t="s">
        <v>120</v>
      </c>
      <c r="B63" s="42" t="s">
        <v>121</v>
      </c>
      <c r="C63" s="217"/>
      <c r="D63" s="218"/>
      <c r="E63" s="218"/>
      <c r="F63" s="218"/>
      <c r="G63" s="218"/>
      <c r="H63" s="218"/>
      <c r="I63" s="219"/>
      <c r="J63" s="220"/>
      <c r="K63" s="221"/>
      <c r="L63" s="116" t="s">
        <v>79</v>
      </c>
      <c r="M63" s="71"/>
      <c r="N63" s="140">
        <f t="shared" si="6"/>
        <v>0</v>
      </c>
      <c r="O63" s="76"/>
    </row>
    <row r="64" spans="1:15" ht="15.95" hidden="1" customHeight="1">
      <c r="A64" s="55" t="s">
        <v>122</v>
      </c>
      <c r="B64" s="42" t="s">
        <v>123</v>
      </c>
      <c r="C64" s="217"/>
      <c r="D64" s="218"/>
      <c r="E64" s="218"/>
      <c r="F64" s="218"/>
      <c r="G64" s="218"/>
      <c r="H64" s="218"/>
      <c r="I64" s="219"/>
      <c r="J64" s="220"/>
      <c r="K64" s="221"/>
      <c r="L64" s="116" t="s">
        <v>124</v>
      </c>
      <c r="M64" s="71"/>
      <c r="N64" s="140">
        <f t="shared" si="6"/>
        <v>0</v>
      </c>
      <c r="O64" s="76"/>
    </row>
    <row r="65" spans="1:15" ht="15.95" hidden="1" customHeight="1">
      <c r="A65" s="55" t="s">
        <v>125</v>
      </c>
      <c r="B65" s="42" t="s">
        <v>126</v>
      </c>
      <c r="C65" s="217"/>
      <c r="D65" s="218"/>
      <c r="E65" s="218"/>
      <c r="F65" s="218"/>
      <c r="G65" s="218"/>
      <c r="H65" s="218"/>
      <c r="I65" s="219"/>
      <c r="J65" s="220"/>
      <c r="K65" s="221"/>
      <c r="L65" s="116" t="s">
        <v>124</v>
      </c>
      <c r="M65" s="71"/>
      <c r="N65" s="140">
        <f t="shared" si="6"/>
        <v>0</v>
      </c>
      <c r="O65" s="76"/>
    </row>
    <row r="66" spans="1:15" ht="15.95" hidden="1" customHeight="1">
      <c r="A66" s="55" t="s">
        <v>127</v>
      </c>
      <c r="B66" s="42" t="s">
        <v>128</v>
      </c>
      <c r="C66" s="217"/>
      <c r="D66" s="218"/>
      <c r="E66" s="218"/>
      <c r="F66" s="218"/>
      <c r="G66" s="218"/>
      <c r="H66" s="218"/>
      <c r="I66" s="219"/>
      <c r="J66" s="220"/>
      <c r="K66" s="221"/>
      <c r="L66" s="116" t="s">
        <v>129</v>
      </c>
      <c r="M66" s="71"/>
      <c r="N66" s="140">
        <f t="shared" si="6"/>
        <v>0</v>
      </c>
      <c r="O66" s="76"/>
    </row>
    <row r="67" spans="1:15" ht="15.95" hidden="1" customHeight="1">
      <c r="A67" s="55" t="s">
        <v>130</v>
      </c>
      <c r="B67" s="42" t="s">
        <v>131</v>
      </c>
      <c r="C67" s="217"/>
      <c r="D67" s="218"/>
      <c r="E67" s="218"/>
      <c r="F67" s="218"/>
      <c r="G67" s="218"/>
      <c r="H67" s="218"/>
      <c r="I67" s="219"/>
      <c r="J67" s="220"/>
      <c r="K67" s="221"/>
      <c r="L67" s="116" t="s">
        <v>129</v>
      </c>
      <c r="M67" s="71"/>
      <c r="N67" s="140">
        <f t="shared" si="6"/>
        <v>0</v>
      </c>
      <c r="O67" s="76"/>
    </row>
    <row r="68" spans="1:15" ht="15.95" hidden="1" customHeight="1">
      <c r="A68" s="55" t="s">
        <v>132</v>
      </c>
      <c r="B68" s="42" t="s">
        <v>133</v>
      </c>
      <c r="C68" s="217"/>
      <c r="D68" s="218"/>
      <c r="E68" s="218"/>
      <c r="F68" s="218"/>
      <c r="G68" s="218"/>
      <c r="H68" s="218"/>
      <c r="I68" s="219"/>
      <c r="J68" s="220"/>
      <c r="K68" s="221"/>
      <c r="L68" s="116" t="s">
        <v>124</v>
      </c>
      <c r="M68" s="71"/>
      <c r="N68" s="140">
        <f t="shared" si="6"/>
        <v>0</v>
      </c>
      <c r="O68" s="76"/>
    </row>
    <row r="69" spans="1:15" ht="15.95" hidden="1" customHeight="1">
      <c r="A69" s="143" t="s">
        <v>134</v>
      </c>
      <c r="B69" s="144" t="s">
        <v>135</v>
      </c>
      <c r="C69" s="222"/>
      <c r="D69" s="223"/>
      <c r="E69" s="223"/>
      <c r="F69" s="223"/>
      <c r="G69" s="223"/>
      <c r="H69" s="223"/>
      <c r="I69" s="224"/>
      <c r="J69" s="225"/>
      <c r="K69" s="226"/>
      <c r="L69" s="126" t="s">
        <v>136</v>
      </c>
      <c r="M69" s="134"/>
      <c r="N69" s="160">
        <f t="shared" si="6"/>
        <v>0</v>
      </c>
      <c r="O69" s="136"/>
    </row>
    <row r="70" spans="1:15" ht="15.95" hidden="1" customHeight="1">
      <c r="A70" s="44" t="s">
        <v>65</v>
      </c>
      <c r="B70" s="45"/>
      <c r="C70" s="45"/>
      <c r="D70" s="45"/>
      <c r="E70" s="45"/>
      <c r="F70" s="45"/>
      <c r="G70" s="45"/>
      <c r="H70" s="45"/>
      <c r="I70" s="45"/>
      <c r="J70" s="100"/>
      <c r="K70" s="100"/>
      <c r="L70" s="100"/>
      <c r="M70" s="137"/>
      <c r="N70" s="161">
        <f>SUM(N59:N69)</f>
        <v>0</v>
      </c>
      <c r="O70" s="103"/>
    </row>
    <row r="71" spans="1:15" ht="15.95" hidden="1" customHeight="1">
      <c r="A71" s="46" t="s">
        <v>17</v>
      </c>
      <c r="B71" s="16" t="s">
        <v>15</v>
      </c>
      <c r="C71" s="207" t="s">
        <v>18</v>
      </c>
      <c r="D71" s="208"/>
      <c r="E71" s="208"/>
      <c r="F71" s="208"/>
      <c r="G71" s="208"/>
      <c r="H71" s="208"/>
      <c r="I71" s="208"/>
      <c r="J71" s="16" t="s">
        <v>66</v>
      </c>
      <c r="K71" s="16" t="s">
        <v>20</v>
      </c>
      <c r="L71" s="104" t="s">
        <v>21</v>
      </c>
      <c r="M71" s="105" t="s">
        <v>22</v>
      </c>
      <c r="N71" s="16" t="s">
        <v>68</v>
      </c>
      <c r="O71" s="106" t="s">
        <v>24</v>
      </c>
    </row>
    <row r="72" spans="1:15" ht="15.95" hidden="1" customHeight="1">
      <c r="A72" s="34" t="s">
        <v>137</v>
      </c>
      <c r="B72" s="35" t="s">
        <v>138</v>
      </c>
      <c r="C72" s="35"/>
      <c r="D72" s="35"/>
      <c r="E72" s="35"/>
      <c r="F72" s="35"/>
      <c r="G72" s="35"/>
      <c r="H72" s="35"/>
      <c r="I72" s="35"/>
      <c r="J72" s="89"/>
      <c r="K72" s="89"/>
      <c r="L72" s="89"/>
      <c r="M72" s="90"/>
      <c r="N72" s="35"/>
      <c r="O72" s="91"/>
    </row>
    <row r="73" spans="1:15" ht="15.95" hidden="1" customHeight="1">
      <c r="A73" s="36" t="s">
        <v>139</v>
      </c>
      <c r="B73" s="145" t="s">
        <v>140</v>
      </c>
      <c r="C73" s="227"/>
      <c r="D73" s="228"/>
      <c r="E73" s="228"/>
      <c r="F73" s="228"/>
      <c r="G73" s="228"/>
      <c r="H73" s="228"/>
      <c r="I73" s="229"/>
      <c r="J73" s="92"/>
      <c r="K73" s="92"/>
      <c r="L73" s="93" t="s">
        <v>50</v>
      </c>
      <c r="M73" s="139"/>
      <c r="N73" s="140">
        <f>J73*K73*M73</f>
        <v>0</v>
      </c>
      <c r="O73" s="96"/>
    </row>
    <row r="74" spans="1:15" ht="15.95" hidden="1" customHeight="1">
      <c r="A74" s="41" t="s">
        <v>141</v>
      </c>
      <c r="B74" s="146" t="s">
        <v>142</v>
      </c>
      <c r="C74" s="220"/>
      <c r="D74" s="230"/>
      <c r="E74" s="230"/>
      <c r="F74" s="230"/>
      <c r="G74" s="230"/>
      <c r="H74" s="230"/>
      <c r="I74" s="221"/>
      <c r="J74" s="97"/>
      <c r="K74" s="97"/>
      <c r="L74" s="65" t="s">
        <v>50</v>
      </c>
      <c r="M74" s="71"/>
      <c r="N74" s="72">
        <f t="shared" ref="N74:N76" si="7">J74*K74*M74</f>
        <v>0</v>
      </c>
      <c r="O74" s="76"/>
    </row>
    <row r="75" spans="1:15" ht="15.95" hidden="1" customHeight="1">
      <c r="A75" s="41" t="s">
        <v>143</v>
      </c>
      <c r="B75" s="146" t="s">
        <v>144</v>
      </c>
      <c r="C75" s="220"/>
      <c r="D75" s="230"/>
      <c r="E75" s="230"/>
      <c r="F75" s="230"/>
      <c r="G75" s="230"/>
      <c r="H75" s="230"/>
      <c r="I75" s="221"/>
      <c r="J75" s="97"/>
      <c r="K75" s="97"/>
      <c r="L75" s="65" t="s">
        <v>50</v>
      </c>
      <c r="M75" s="71"/>
      <c r="N75" s="72">
        <f t="shared" si="7"/>
        <v>0</v>
      </c>
      <c r="O75" s="76"/>
    </row>
    <row r="76" spans="1:15" ht="15.95" hidden="1" customHeight="1">
      <c r="A76" s="53" t="s">
        <v>145</v>
      </c>
      <c r="B76" s="147" t="s">
        <v>146</v>
      </c>
      <c r="C76" s="225"/>
      <c r="D76" s="231"/>
      <c r="E76" s="231"/>
      <c r="F76" s="231"/>
      <c r="G76" s="231"/>
      <c r="H76" s="231"/>
      <c r="I76" s="226"/>
      <c r="J76" s="120"/>
      <c r="K76" s="120"/>
      <c r="L76" s="162" t="s">
        <v>50</v>
      </c>
      <c r="M76" s="134"/>
      <c r="N76" s="135">
        <f t="shared" si="7"/>
        <v>0</v>
      </c>
      <c r="O76" s="136"/>
    </row>
    <row r="77" spans="1:15" ht="15.95" hidden="1" customHeight="1">
      <c r="A77" s="47" t="s">
        <v>65</v>
      </c>
      <c r="B77" s="48"/>
      <c r="C77" s="48"/>
      <c r="D77" s="48"/>
      <c r="E77" s="48"/>
      <c r="F77" s="48"/>
      <c r="G77" s="48"/>
      <c r="H77" s="48"/>
      <c r="I77" s="48"/>
      <c r="J77" s="107"/>
      <c r="K77" s="107"/>
      <c r="L77" s="107"/>
      <c r="M77" s="108"/>
      <c r="N77" s="163">
        <f>SUM(N73:N76)</f>
        <v>0</v>
      </c>
      <c r="O77" s="109"/>
    </row>
    <row r="78" spans="1:15" ht="15.95" customHeight="1">
      <c r="A78" s="148" t="s">
        <v>147</v>
      </c>
      <c r="B78" s="149"/>
      <c r="C78" s="149"/>
      <c r="D78" s="149"/>
      <c r="E78" s="149"/>
      <c r="F78" s="149"/>
      <c r="G78" s="149"/>
      <c r="H78" s="149"/>
      <c r="I78" s="149"/>
      <c r="J78" s="164"/>
      <c r="K78" s="164"/>
      <c r="L78" s="164"/>
      <c r="M78" s="165"/>
      <c r="N78" s="166">
        <f>SUM(N33,N38,N56,N70,N77)</f>
        <v>1500</v>
      </c>
      <c r="O78" s="167"/>
    </row>
    <row r="79" spans="1:15" ht="15.95" customHeight="1">
      <c r="A79" s="46" t="s">
        <v>17</v>
      </c>
      <c r="B79" s="16" t="s">
        <v>15</v>
      </c>
      <c r="C79" s="207" t="s">
        <v>18</v>
      </c>
      <c r="D79" s="208"/>
      <c r="E79" s="208"/>
      <c r="F79" s="208"/>
      <c r="G79" s="208"/>
      <c r="H79" s="208"/>
      <c r="I79" s="208"/>
      <c r="J79" s="209" t="s">
        <v>19</v>
      </c>
      <c r="K79" s="207"/>
      <c r="L79" s="104" t="s">
        <v>21</v>
      </c>
      <c r="M79" s="105" t="s">
        <v>22</v>
      </c>
      <c r="N79" s="16" t="s">
        <v>68</v>
      </c>
      <c r="O79" s="106" t="s">
        <v>24</v>
      </c>
    </row>
    <row r="80" spans="1:15" ht="15.95" customHeight="1">
      <c r="A80" s="150" t="s">
        <v>148</v>
      </c>
      <c r="B80" s="35" t="s">
        <v>149</v>
      </c>
      <c r="C80" s="35"/>
      <c r="D80" s="35"/>
      <c r="E80" s="35"/>
      <c r="F80" s="35"/>
      <c r="G80" s="35"/>
      <c r="H80" s="35"/>
      <c r="I80" s="35"/>
      <c r="J80" s="89"/>
      <c r="K80" s="89"/>
      <c r="L80" s="89"/>
      <c r="M80" s="90"/>
      <c r="N80" s="35"/>
      <c r="O80" s="91"/>
    </row>
    <row r="81" spans="1:15" ht="15.95" customHeight="1">
      <c r="A81" s="151" t="s">
        <v>150</v>
      </c>
      <c r="B81" s="152" t="s">
        <v>149</v>
      </c>
      <c r="C81" s="210" t="s">
        <v>151</v>
      </c>
      <c r="D81" s="211"/>
      <c r="E81" s="211"/>
      <c r="F81" s="211"/>
      <c r="G81" s="211"/>
      <c r="H81" s="211"/>
      <c r="I81" s="212"/>
      <c r="J81" s="186">
        <f>N78</f>
        <v>1500</v>
      </c>
      <c r="K81" s="187"/>
      <c r="L81" s="168"/>
      <c r="M81" s="169">
        <v>0.08</v>
      </c>
      <c r="N81" s="170">
        <f>J81*M81</f>
        <v>120</v>
      </c>
      <c r="O81" s="171"/>
    </row>
    <row r="82" spans="1:15" ht="15.95" customHeight="1">
      <c r="A82" s="153" t="s">
        <v>65</v>
      </c>
      <c r="B82" s="154"/>
      <c r="C82" s="154"/>
      <c r="D82" s="154"/>
      <c r="E82" s="154"/>
      <c r="F82" s="154"/>
      <c r="G82" s="154"/>
      <c r="H82" s="154"/>
      <c r="I82" s="154"/>
      <c r="J82" s="172"/>
      <c r="K82" s="172"/>
      <c r="L82" s="172"/>
      <c r="M82" s="173"/>
      <c r="N82" s="174">
        <f>SUM(N81:N81)</f>
        <v>120</v>
      </c>
      <c r="O82" s="175"/>
    </row>
    <row r="83" spans="1:15" ht="15.95" customHeight="1">
      <c r="A83" s="46" t="s">
        <v>17</v>
      </c>
      <c r="B83" s="16" t="s">
        <v>15</v>
      </c>
      <c r="C83" s="207" t="s">
        <v>18</v>
      </c>
      <c r="D83" s="208"/>
      <c r="E83" s="208"/>
      <c r="F83" s="208"/>
      <c r="G83" s="208"/>
      <c r="H83" s="208"/>
      <c r="I83" s="208"/>
      <c r="J83" s="16" t="s">
        <v>66</v>
      </c>
      <c r="K83" s="16" t="s">
        <v>20</v>
      </c>
      <c r="L83" s="104" t="s">
        <v>21</v>
      </c>
      <c r="M83" s="105" t="s">
        <v>22</v>
      </c>
      <c r="N83" s="16" t="s">
        <v>68</v>
      </c>
      <c r="O83" s="106" t="s">
        <v>24</v>
      </c>
    </row>
    <row r="84" spans="1:15" ht="15.95" customHeight="1">
      <c r="A84" s="150" t="s">
        <v>152</v>
      </c>
      <c r="B84" s="35" t="s">
        <v>153</v>
      </c>
      <c r="C84" s="35"/>
      <c r="D84" s="35"/>
      <c r="E84" s="35"/>
      <c r="F84" s="35"/>
      <c r="G84" s="35"/>
      <c r="H84" s="35"/>
      <c r="I84" s="35"/>
      <c r="J84" s="89"/>
      <c r="K84" s="89"/>
      <c r="L84" s="89"/>
      <c r="M84" s="90"/>
      <c r="N84" s="35"/>
      <c r="O84" s="91"/>
    </row>
    <row r="85" spans="1:15" ht="15.95" customHeight="1">
      <c r="A85" s="151" t="s">
        <v>154</v>
      </c>
      <c r="B85" s="152" t="s">
        <v>155</v>
      </c>
      <c r="C85" s="210" t="s">
        <v>156</v>
      </c>
      <c r="D85" s="211"/>
      <c r="E85" s="211"/>
      <c r="F85" s="211"/>
      <c r="G85" s="211"/>
      <c r="H85" s="211"/>
      <c r="I85" s="212"/>
      <c r="J85" s="176"/>
      <c r="K85" s="176"/>
      <c r="L85" s="168" t="s">
        <v>50</v>
      </c>
      <c r="M85" s="177"/>
      <c r="N85" s="160">
        <f>J85*K85*M85</f>
        <v>0</v>
      </c>
      <c r="O85" s="171"/>
    </row>
    <row r="86" spans="1:15" ht="15.95" customHeight="1">
      <c r="A86" s="153" t="s">
        <v>65</v>
      </c>
      <c r="B86" s="154"/>
      <c r="C86" s="154"/>
      <c r="D86" s="154"/>
      <c r="E86" s="154"/>
      <c r="F86" s="154"/>
      <c r="G86" s="154"/>
      <c r="H86" s="154"/>
      <c r="I86" s="154"/>
      <c r="J86" s="172"/>
      <c r="K86" s="172"/>
      <c r="L86" s="172"/>
      <c r="M86" s="173"/>
      <c r="N86" s="178">
        <f>SUM(N85:N85)</f>
        <v>0</v>
      </c>
      <c r="O86" s="175"/>
    </row>
    <row r="87" spans="1:15" ht="15.95" customHeight="1">
      <c r="A87" s="46" t="s">
        <v>17</v>
      </c>
      <c r="B87" s="16" t="s">
        <v>15</v>
      </c>
      <c r="C87" s="209" t="s">
        <v>18</v>
      </c>
      <c r="D87" s="213"/>
      <c r="E87" s="213"/>
      <c r="F87" s="213"/>
      <c r="G87" s="207"/>
      <c r="H87" s="16" t="s">
        <v>157</v>
      </c>
      <c r="I87" s="16" t="s">
        <v>158</v>
      </c>
      <c r="J87" s="209" t="s">
        <v>66</v>
      </c>
      <c r="K87" s="207"/>
      <c r="L87" s="104" t="s">
        <v>21</v>
      </c>
      <c r="M87" s="105" t="s">
        <v>22</v>
      </c>
      <c r="N87" s="16" t="s">
        <v>68</v>
      </c>
      <c r="O87" s="106" t="s">
        <v>24</v>
      </c>
    </row>
    <row r="88" spans="1:15" ht="1.5" customHeight="1">
      <c r="A88" s="34" t="s">
        <v>159</v>
      </c>
      <c r="B88" s="35" t="s">
        <v>160</v>
      </c>
      <c r="C88" s="35"/>
      <c r="D88" s="35"/>
      <c r="E88" s="35"/>
      <c r="F88" s="35"/>
      <c r="G88" s="35"/>
      <c r="H88" s="35"/>
      <c r="I88" s="35"/>
      <c r="J88" s="89"/>
      <c r="K88" s="89"/>
      <c r="L88" s="89"/>
      <c r="M88" s="90"/>
      <c r="N88" s="35"/>
      <c r="O88" s="91"/>
    </row>
    <row r="89" spans="1:15" ht="15.75" hidden="1" customHeight="1">
      <c r="A89" s="51" t="s">
        <v>161</v>
      </c>
      <c r="B89" s="155" t="s">
        <v>162</v>
      </c>
      <c r="C89" s="214" t="s">
        <v>163</v>
      </c>
      <c r="D89" s="215"/>
      <c r="E89" s="215"/>
      <c r="F89" s="215"/>
      <c r="G89" s="215"/>
      <c r="H89" s="52" t="s">
        <v>164</v>
      </c>
      <c r="I89" s="52" t="s">
        <v>165</v>
      </c>
      <c r="J89" s="216"/>
      <c r="K89" s="216"/>
      <c r="L89" s="61" t="s">
        <v>166</v>
      </c>
      <c r="M89" s="130"/>
      <c r="N89" s="131">
        <f>J89*M89</f>
        <v>0</v>
      </c>
      <c r="O89" s="132"/>
    </row>
    <row r="90" spans="1:15" ht="15.75" hidden="1" customHeight="1">
      <c r="A90" s="41" t="s">
        <v>167</v>
      </c>
      <c r="B90" s="155" t="s">
        <v>162</v>
      </c>
      <c r="C90" s="204" t="s">
        <v>168</v>
      </c>
      <c r="D90" s="204"/>
      <c r="E90" s="204"/>
      <c r="F90" s="204"/>
      <c r="G90" s="204"/>
      <c r="H90" s="43" t="s">
        <v>164</v>
      </c>
      <c r="I90" s="43" t="s">
        <v>165</v>
      </c>
      <c r="J90" s="205"/>
      <c r="K90" s="205"/>
      <c r="L90" s="65" t="s">
        <v>166</v>
      </c>
      <c r="M90" s="71"/>
      <c r="N90" s="72">
        <f t="shared" ref="N90:N92" si="8">J90*M90</f>
        <v>0</v>
      </c>
      <c r="O90" s="76"/>
    </row>
    <row r="91" spans="1:15" ht="15.75" hidden="1" customHeight="1">
      <c r="A91" s="41" t="s">
        <v>169</v>
      </c>
      <c r="B91" s="146" t="s">
        <v>170</v>
      </c>
      <c r="C91" s="204" t="s">
        <v>171</v>
      </c>
      <c r="D91" s="204"/>
      <c r="E91" s="204"/>
      <c r="F91" s="204"/>
      <c r="G91" s="204"/>
      <c r="H91" s="43"/>
      <c r="I91" s="43"/>
      <c r="J91" s="205"/>
      <c r="K91" s="205"/>
      <c r="L91" s="65" t="s">
        <v>166</v>
      </c>
      <c r="M91" s="71"/>
      <c r="N91" s="72">
        <f t="shared" si="8"/>
        <v>0</v>
      </c>
      <c r="O91" s="76"/>
    </row>
    <row r="92" spans="1:15" ht="15.75" hidden="1" customHeight="1">
      <c r="A92" s="41" t="s">
        <v>172</v>
      </c>
      <c r="B92" s="146" t="s">
        <v>173</v>
      </c>
      <c r="C92" s="204" t="s">
        <v>171</v>
      </c>
      <c r="D92" s="204"/>
      <c r="E92" s="204"/>
      <c r="F92" s="204"/>
      <c r="G92" s="204"/>
      <c r="H92" s="43"/>
      <c r="I92" s="43"/>
      <c r="J92" s="205"/>
      <c r="K92" s="205"/>
      <c r="L92" s="65" t="s">
        <v>166</v>
      </c>
      <c r="M92" s="71"/>
      <c r="N92" s="72">
        <f t="shared" si="8"/>
        <v>0</v>
      </c>
      <c r="O92" s="76"/>
    </row>
    <row r="93" spans="1:15" ht="15.75" hidden="1" customHeight="1">
      <c r="A93" s="50"/>
      <c r="B93" s="156" t="s">
        <v>149</v>
      </c>
      <c r="C93" s="206" t="s">
        <v>174</v>
      </c>
      <c r="D93" s="206"/>
      <c r="E93" s="206"/>
      <c r="F93" s="206"/>
      <c r="G93" s="206"/>
      <c r="H93" s="206"/>
      <c r="I93" s="206"/>
      <c r="J93" s="206"/>
      <c r="K93" s="206"/>
      <c r="L93" s="206"/>
      <c r="M93" s="179">
        <v>0.03</v>
      </c>
      <c r="N93" s="124">
        <f>SUM(N89,N92)*M93</f>
        <v>0</v>
      </c>
      <c r="O93" s="125"/>
    </row>
    <row r="94" spans="1:15" ht="15.95" customHeight="1">
      <c r="A94" s="153" t="s">
        <v>65</v>
      </c>
      <c r="B94" s="154"/>
      <c r="C94" s="154"/>
      <c r="D94" s="154"/>
      <c r="E94" s="154"/>
      <c r="F94" s="154"/>
      <c r="G94" s="154"/>
      <c r="H94" s="154"/>
      <c r="I94" s="154"/>
      <c r="J94" s="172"/>
      <c r="K94" s="172"/>
      <c r="L94" s="172"/>
      <c r="M94" s="173"/>
      <c r="N94" s="178">
        <f>SUM(N89:N93)</f>
        <v>0</v>
      </c>
      <c r="O94" s="175"/>
    </row>
    <row r="95" spans="1:15" ht="15.95" customHeight="1">
      <c r="A95" s="46" t="s">
        <v>17</v>
      </c>
      <c r="B95" s="16" t="s">
        <v>15</v>
      </c>
      <c r="C95" s="207" t="s">
        <v>18</v>
      </c>
      <c r="D95" s="208"/>
      <c r="E95" s="208"/>
      <c r="F95" s="208"/>
      <c r="G95" s="208"/>
      <c r="H95" s="208"/>
      <c r="I95" s="208"/>
      <c r="J95" s="209" t="s">
        <v>19</v>
      </c>
      <c r="K95" s="207"/>
      <c r="L95" s="104" t="s">
        <v>21</v>
      </c>
      <c r="M95" s="105" t="s">
        <v>22</v>
      </c>
      <c r="N95" s="16" t="s">
        <v>68</v>
      </c>
      <c r="O95" s="106" t="s">
        <v>24</v>
      </c>
    </row>
    <row r="96" spans="1:15" ht="15.95" customHeight="1">
      <c r="A96" s="150" t="s">
        <v>175</v>
      </c>
      <c r="B96" s="35" t="s">
        <v>176</v>
      </c>
      <c r="C96" s="35"/>
      <c r="D96" s="35"/>
      <c r="E96" s="35"/>
      <c r="F96" s="35"/>
      <c r="G96" s="35"/>
      <c r="H96" s="35"/>
      <c r="I96" s="35"/>
      <c r="J96" s="89"/>
      <c r="K96" s="89"/>
      <c r="L96" s="89"/>
      <c r="M96" s="90"/>
      <c r="N96" s="35"/>
      <c r="O96" s="91"/>
    </row>
    <row r="97" spans="1:15" ht="15.95" customHeight="1">
      <c r="A97" s="151" t="s">
        <v>177</v>
      </c>
      <c r="B97" s="152" t="s">
        <v>176</v>
      </c>
      <c r="C97" s="183"/>
      <c r="D97" s="184"/>
      <c r="E97" s="184"/>
      <c r="F97" s="184"/>
      <c r="G97" s="184"/>
      <c r="H97" s="184"/>
      <c r="I97" s="185"/>
      <c r="J97" s="186">
        <f>SUM(N78,N82,N86,N94)</f>
        <v>1620</v>
      </c>
      <c r="K97" s="187"/>
      <c r="L97" s="168"/>
      <c r="M97" s="169">
        <v>0.06</v>
      </c>
      <c r="N97" s="170">
        <f>J97*M97</f>
        <v>97.2</v>
      </c>
      <c r="O97" s="171"/>
    </row>
    <row r="98" spans="1:15" ht="15.95" customHeight="1">
      <c r="A98" s="148" t="s">
        <v>65</v>
      </c>
      <c r="B98" s="149"/>
      <c r="C98" s="149"/>
      <c r="D98" s="149"/>
      <c r="E98" s="149"/>
      <c r="F98" s="149"/>
      <c r="G98" s="149"/>
      <c r="H98" s="149"/>
      <c r="I98" s="149"/>
      <c r="J98" s="164"/>
      <c r="K98" s="164"/>
      <c r="L98" s="164"/>
      <c r="M98" s="165"/>
      <c r="N98" s="166">
        <f>SUM(N97,J97)</f>
        <v>1717.2</v>
      </c>
      <c r="O98" s="167"/>
    </row>
    <row r="99" spans="1:15" ht="15.95" customHeight="1">
      <c r="A99" s="30"/>
      <c r="B99" s="31" t="s">
        <v>178</v>
      </c>
      <c r="C99" s="31"/>
      <c r="D99" s="31"/>
      <c r="E99" s="31"/>
      <c r="F99" s="31"/>
      <c r="G99" s="31"/>
      <c r="H99" s="31"/>
      <c r="I99" s="31"/>
      <c r="J99" s="82"/>
      <c r="K99" s="82"/>
      <c r="L99" s="82"/>
      <c r="M99" s="180"/>
      <c r="N99" s="181"/>
      <c r="O99" s="182"/>
    </row>
    <row r="100" spans="1:15" ht="15" customHeight="1"/>
    <row r="101" spans="1:15" ht="15" customHeight="1"/>
    <row r="102" spans="1:15" ht="15" customHeight="1"/>
    <row r="103" spans="1:15" ht="15" customHeight="1"/>
    <row r="104" spans="1:15" ht="15" customHeight="1"/>
    <row r="105" spans="1:15" ht="15" customHeight="1"/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spans="1:5" ht="15" customHeight="1"/>
    <row r="114" spans="1:5" ht="15" customHeight="1"/>
    <row r="115" spans="1:5" ht="15" customHeight="1"/>
    <row r="116" spans="1:5" ht="15" customHeight="1"/>
    <row r="117" spans="1:5" ht="15" customHeight="1"/>
    <row r="118" spans="1:5" ht="15" customHeight="1"/>
    <row r="119" spans="1:5" ht="15" customHeight="1"/>
    <row r="120" spans="1:5" ht="15" customHeight="1"/>
    <row r="121" spans="1:5" ht="15" customHeight="1"/>
    <row r="122" spans="1:5" ht="15" customHeight="1"/>
    <row r="123" spans="1:5" ht="15" customHeight="1">
      <c r="A123" s="157"/>
      <c r="B123" s="157"/>
      <c r="C123" s="157"/>
      <c r="D123" s="158"/>
      <c r="E123" s="159"/>
    </row>
    <row r="124" spans="1:5" ht="15" customHeight="1">
      <c r="A124" s="157" t="s">
        <v>74</v>
      </c>
      <c r="B124" s="157" t="s">
        <v>103</v>
      </c>
      <c r="C124" s="157" t="s">
        <v>164</v>
      </c>
      <c r="D124" s="158" t="s">
        <v>165</v>
      </c>
      <c r="E124" s="159" t="s">
        <v>73</v>
      </c>
    </row>
    <row r="125" spans="1:5" ht="15" customHeight="1">
      <c r="A125" s="157" t="s">
        <v>31</v>
      </c>
      <c r="B125" s="157" t="s">
        <v>99</v>
      </c>
      <c r="C125" s="157" t="s">
        <v>179</v>
      </c>
      <c r="D125" s="158" t="s">
        <v>180</v>
      </c>
      <c r="E125" s="159" t="s">
        <v>78</v>
      </c>
    </row>
    <row r="126" spans="1:5" ht="15" customHeight="1">
      <c r="A126" s="157"/>
      <c r="B126" s="157" t="s">
        <v>181</v>
      </c>
      <c r="C126" s="157" t="s">
        <v>182</v>
      </c>
      <c r="D126" s="158"/>
      <c r="E126" s="159" t="s">
        <v>183</v>
      </c>
    </row>
    <row r="127" spans="1:5" ht="15" customHeight="1">
      <c r="A127" s="157">
        <v>1</v>
      </c>
      <c r="B127" s="157"/>
    </row>
    <row r="128" spans="1:5" ht="15" customHeight="1">
      <c r="A128" s="157">
        <f>A127+1</f>
        <v>2</v>
      </c>
      <c r="B128" s="157"/>
    </row>
    <row r="129" spans="1:2" ht="15" customHeight="1">
      <c r="A129" s="157">
        <f t="shared" ref="A129:A157" si="9">A128+1</f>
        <v>3</v>
      </c>
      <c r="B129" s="157"/>
    </row>
    <row r="130" spans="1:2" ht="15" customHeight="1">
      <c r="A130" s="157">
        <f t="shared" si="9"/>
        <v>4</v>
      </c>
      <c r="B130" s="157"/>
    </row>
    <row r="131" spans="1:2" ht="15" customHeight="1">
      <c r="A131" s="157">
        <f t="shared" si="9"/>
        <v>5</v>
      </c>
      <c r="B131" s="157"/>
    </row>
    <row r="132" spans="1:2" ht="15" customHeight="1">
      <c r="A132" s="157">
        <f t="shared" si="9"/>
        <v>6</v>
      </c>
      <c r="B132" s="157"/>
    </row>
    <row r="133" spans="1:2" ht="15" customHeight="1">
      <c r="A133" s="157">
        <f t="shared" si="9"/>
        <v>7</v>
      </c>
      <c r="B133" s="157"/>
    </row>
    <row r="134" spans="1:2" ht="15" customHeight="1">
      <c r="A134" s="157">
        <f t="shared" si="9"/>
        <v>8</v>
      </c>
      <c r="B134" s="157"/>
    </row>
    <row r="135" spans="1:2" ht="15" customHeight="1">
      <c r="A135" s="157">
        <f t="shared" si="9"/>
        <v>9</v>
      </c>
      <c r="B135" s="157"/>
    </row>
    <row r="136" spans="1:2" ht="15" customHeight="1">
      <c r="A136" s="157">
        <f t="shared" si="9"/>
        <v>10</v>
      </c>
      <c r="B136" s="157"/>
    </row>
    <row r="137" spans="1:2" ht="15" customHeight="1">
      <c r="A137" s="157">
        <f t="shared" si="9"/>
        <v>11</v>
      </c>
      <c r="B137" s="157"/>
    </row>
    <row r="138" spans="1:2" ht="15" customHeight="1">
      <c r="A138" s="157">
        <f t="shared" si="9"/>
        <v>12</v>
      </c>
      <c r="B138" s="157"/>
    </row>
    <row r="139" spans="1:2" ht="15" customHeight="1">
      <c r="A139" s="157">
        <f t="shared" si="9"/>
        <v>13</v>
      </c>
      <c r="B139" s="157"/>
    </row>
    <row r="140" spans="1:2" ht="15" customHeight="1">
      <c r="A140" s="157">
        <f t="shared" si="9"/>
        <v>14</v>
      </c>
      <c r="B140" s="157"/>
    </row>
    <row r="141" spans="1:2" ht="15" customHeight="1">
      <c r="A141" s="157">
        <f t="shared" si="9"/>
        <v>15</v>
      </c>
      <c r="B141" s="157"/>
    </row>
    <row r="142" spans="1:2" ht="15" customHeight="1">
      <c r="A142" s="157">
        <f t="shared" si="9"/>
        <v>16</v>
      </c>
      <c r="B142" s="157"/>
    </row>
    <row r="143" spans="1:2" ht="15" customHeight="1">
      <c r="A143" s="157">
        <f t="shared" si="9"/>
        <v>17</v>
      </c>
      <c r="B143" s="157"/>
    </row>
    <row r="144" spans="1:2" ht="15" customHeight="1">
      <c r="A144" s="157">
        <f t="shared" si="9"/>
        <v>18</v>
      </c>
      <c r="B144" s="157"/>
    </row>
    <row r="145" spans="1:2" ht="15" customHeight="1">
      <c r="A145" s="157">
        <f t="shared" si="9"/>
        <v>19</v>
      </c>
      <c r="B145" s="157"/>
    </row>
    <row r="146" spans="1:2" ht="15" customHeight="1">
      <c r="A146" s="157">
        <f t="shared" si="9"/>
        <v>20</v>
      </c>
      <c r="B146" s="157"/>
    </row>
    <row r="147" spans="1:2" ht="15" customHeight="1">
      <c r="A147" s="157">
        <f t="shared" si="9"/>
        <v>21</v>
      </c>
      <c r="B147" s="157"/>
    </row>
    <row r="148" spans="1:2" ht="15" customHeight="1">
      <c r="A148" s="157">
        <f t="shared" si="9"/>
        <v>22</v>
      </c>
      <c r="B148" s="157"/>
    </row>
    <row r="149" spans="1:2" ht="15" customHeight="1">
      <c r="A149" s="157">
        <f t="shared" si="9"/>
        <v>23</v>
      </c>
      <c r="B149" s="157"/>
    </row>
    <row r="150" spans="1:2" ht="15" customHeight="1">
      <c r="A150" s="157">
        <f t="shared" si="9"/>
        <v>24</v>
      </c>
      <c r="B150" s="157"/>
    </row>
    <row r="151" spans="1:2" ht="15" customHeight="1">
      <c r="A151" s="157">
        <f t="shared" si="9"/>
        <v>25</v>
      </c>
      <c r="B151" s="157"/>
    </row>
    <row r="152" spans="1:2" ht="15" customHeight="1">
      <c r="A152" s="157">
        <f t="shared" si="9"/>
        <v>26</v>
      </c>
      <c r="B152" s="157"/>
    </row>
    <row r="153" spans="1:2" ht="15" customHeight="1">
      <c r="A153" s="157">
        <f t="shared" si="9"/>
        <v>27</v>
      </c>
      <c r="B153" s="157"/>
    </row>
    <row r="154" spans="1:2" ht="15" customHeight="1">
      <c r="A154" s="157">
        <f t="shared" si="9"/>
        <v>28</v>
      </c>
      <c r="B154" s="157"/>
    </row>
    <row r="155" spans="1:2" ht="15" customHeight="1">
      <c r="A155" s="157">
        <f t="shared" si="9"/>
        <v>29</v>
      </c>
      <c r="B155" s="157"/>
    </row>
    <row r="156" spans="1:2" ht="15" customHeight="1">
      <c r="A156" s="157">
        <f t="shared" si="9"/>
        <v>30</v>
      </c>
      <c r="B156" s="157"/>
    </row>
    <row r="157" spans="1:2" ht="15" customHeight="1">
      <c r="A157" s="157">
        <f t="shared" si="9"/>
        <v>31</v>
      </c>
      <c r="B157" s="157"/>
    </row>
    <row r="158" spans="1:2" ht="15" customHeight="1"/>
    <row r="159" spans="1:2" ht="15" customHeight="1"/>
    <row r="160" spans="1:2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mergeCells count="114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39:I39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G53"/>
    <mergeCell ref="C54:G54"/>
    <mergeCell ref="C55:G55"/>
    <mergeCell ref="C57:I57"/>
    <mergeCell ref="J57:K57"/>
    <mergeCell ref="C59:I59"/>
    <mergeCell ref="J59:K59"/>
    <mergeCell ref="C60:I60"/>
    <mergeCell ref="J60:K60"/>
    <mergeCell ref="C61:I61"/>
    <mergeCell ref="J61:K61"/>
    <mergeCell ref="C62:I62"/>
    <mergeCell ref="J62:K62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1:I71"/>
    <mergeCell ref="C73:I73"/>
    <mergeCell ref="C74:I74"/>
    <mergeCell ref="C75:I75"/>
    <mergeCell ref="C76:I76"/>
    <mergeCell ref="C92:G92"/>
    <mergeCell ref="J92:K92"/>
    <mergeCell ref="C93:L93"/>
    <mergeCell ref="C95:I95"/>
    <mergeCell ref="J95:K95"/>
    <mergeCell ref="C79:I79"/>
    <mergeCell ref="J79:K79"/>
    <mergeCell ref="C81:I81"/>
    <mergeCell ref="J81:K81"/>
    <mergeCell ref="C83:I83"/>
    <mergeCell ref="C85:I85"/>
    <mergeCell ref="C87:G87"/>
    <mergeCell ref="J87:K87"/>
    <mergeCell ref="C89:G89"/>
    <mergeCell ref="J89:K89"/>
    <mergeCell ref="C97:I97"/>
    <mergeCell ref="J97:K97"/>
    <mergeCell ref="A10:A14"/>
    <mergeCell ref="A15:A16"/>
    <mergeCell ref="A17:A18"/>
    <mergeCell ref="A19:A20"/>
    <mergeCell ref="A21:A26"/>
    <mergeCell ref="A27:A32"/>
    <mergeCell ref="A41:A42"/>
    <mergeCell ref="A43:A47"/>
    <mergeCell ref="A48:A52"/>
    <mergeCell ref="A53:A55"/>
    <mergeCell ref="B10:B14"/>
    <mergeCell ref="B15:B16"/>
    <mergeCell ref="B17:B18"/>
    <mergeCell ref="B19:B20"/>
    <mergeCell ref="B41:B42"/>
    <mergeCell ref="B43:B47"/>
    <mergeCell ref="B48:B52"/>
    <mergeCell ref="B53:B55"/>
    <mergeCell ref="C90:G90"/>
    <mergeCell ref="J90:K90"/>
    <mergeCell ref="C91:G91"/>
    <mergeCell ref="J91:K91"/>
  </mergeCells>
  <phoneticPr fontId="20" type="noConversion"/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6 C37">
      <formula1>$E$123:$E$126</formula1>
    </dataValidation>
    <dataValidation type="list" allowBlank="1" showInputMessage="1" showErrorMessage="1" sqref="D36 D37 D10:D20">
      <formula1>$A$126:$A$138</formula1>
    </dataValidation>
    <dataValidation type="list" allowBlank="1" showInputMessage="1" showErrorMessage="1" sqref="F36 F37 F10:F20">
      <formula1>$A$126:$A$157</formula1>
    </dataValidation>
    <dataValidation type="list" allowBlank="1" showInputMessage="1" showErrorMessage="1" sqref="H36 H37">
      <formula1>$A$124:$A$125</formula1>
    </dataValidation>
    <dataValidation type="list" allowBlank="1" showInputMessage="1" showErrorMessage="1" sqref="H53:H55">
      <formula1>$B$124:$B$126</formula1>
    </dataValidation>
    <dataValidation type="list" allowBlank="1" showInputMessage="1" showErrorMessage="1" sqref="H89:H92">
      <formula1>$C$123:$C$126</formula1>
    </dataValidation>
    <dataValidation type="list" allowBlank="1" showInputMessage="1" showErrorMessage="1" sqref="I89:I92">
      <formula1>$D$123:$D$125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6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会议需求表（通用）!Print_Area</vt:lpstr>
      <vt:lpstr>会议需求表（通用）!Print_Titles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JinXF</dc:creator>
  <cp:lastModifiedBy>Zhang, Ming(张铭)</cp:lastModifiedBy>
  <dcterms:created xsi:type="dcterms:W3CDTF">2006-09-13T11:21:00Z</dcterms:created>
  <dcterms:modified xsi:type="dcterms:W3CDTF">2018-12-19T09:26:03Z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2052-11.1.0.8183</vt:lpwstr>
  </property>
  <property fmtid="{D5CDD505-2E9C-101B-9397-08002B2CF9AE}" pid="6" name="KSORubyTemplateID" linkTarget="0">
    <vt:lpwstr>14</vt:lpwstr>
  </property>
</Properties>
</file>