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<sst xmlns="http://schemas.openxmlformats.org/spreadsheetml/2006/main" count="55">
  <si>
    <t>【借款报销单】</t>
  </si>
  <si>
    <t>团号：HMJB-180511-TJT298</t>
  </si>
  <si>
    <t>会议日期：5.11-5.13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</si>
  <si>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</si>
  <si>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</si>
  <si>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</si>
  <si>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</si>
  <si>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</si>
  <si>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</si>
  <si>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</si>
  <si>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</si>
  <si>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</si>
  <si>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</si>
  <si>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</si>
  <si>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</si>
  <si>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</si>
  <si>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李福秋 长春-西安</t>
  </si>
  <si>
    <t>可用项目：租车费、大交通、过路费、过桥费。
加油费（仅试驾活动可用，且只可使用活动当时当地的加油票）</t>
  </si>
  <si>
    <t>李福秋 西安-长春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</si>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</sst>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25" borderId="14" applyNumberFormat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25" fillId="26" borderId="1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3" sqref="I3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1060</v>
      </c>
      <c r="G8" s="15">
        <v>0</v>
      </c>
      <c r="H8" s="15">
        <f t="shared" ref="H8:H45" si="0">F8+G8</f>
        <v>1060</v>
      </c>
      <c r="I8" s="36" t="s">
        <v>16</v>
      </c>
      <c r="J8" s="37" t="s">
        <v>17</v>
      </c>
    </row>
    <row r="9" customHeight="1" spans="1:10">
      <c r="A9" s="13"/>
      <c r="B9" s="14"/>
      <c r="C9" s="15"/>
      <c r="D9" s="16"/>
      <c r="E9" s="15"/>
      <c r="F9" s="15">
        <v>2010</v>
      </c>
      <c r="G9" s="15">
        <v>0</v>
      </c>
      <c r="H9" s="15">
        <f t="shared" si="0"/>
        <v>2010</v>
      </c>
      <c r="I9" s="36" t="s">
        <v>18</v>
      </c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19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3070</v>
      </c>
      <c r="G13" s="19">
        <f t="shared" ref="G13:H13" si="1">SUM(G8:G12)</f>
        <v>0</v>
      </c>
      <c r="H13" s="19">
        <f t="shared" si="1"/>
        <v>3070</v>
      </c>
      <c r="I13" s="39"/>
      <c r="J13" s="40"/>
    </row>
    <row r="14" customHeight="1" spans="1:10">
      <c r="A14" s="20">
        <v>2</v>
      </c>
      <c r="B14" s="21" t="s">
        <v>20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21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22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23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24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25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26</v>
      </c>
      <c r="C22" s="15">
        <v>0</v>
      </c>
      <c r="D22" s="16"/>
      <c r="E22" s="15">
        <f t="shared" si="2"/>
        <v>0</v>
      </c>
      <c r="F22" s="15">
        <v>100</v>
      </c>
      <c r="G22" s="15">
        <v>0</v>
      </c>
      <c r="H22" s="15">
        <f t="shared" si="0"/>
        <v>100</v>
      </c>
      <c r="I22" s="36"/>
      <c r="J22" s="41" t="s">
        <v>27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28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100</v>
      </c>
      <c r="G24" s="19">
        <f t="shared" ref="G24:H24" si="7">SUM(G22:G23)</f>
        <v>0</v>
      </c>
      <c r="H24" s="19">
        <f t="shared" si="7"/>
        <v>100</v>
      </c>
      <c r="I24" s="39"/>
      <c r="J24" s="43"/>
    </row>
    <row r="25" customHeight="1" spans="1:10">
      <c r="A25" s="20">
        <v>5</v>
      </c>
      <c r="B25" s="21" t="s">
        <v>29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30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31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32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33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34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35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36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37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38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39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40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41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42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43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44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45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3170</v>
      </c>
      <c r="G53" s="19">
        <f t="shared" si="22"/>
        <v>0</v>
      </c>
      <c r="H53" s="19">
        <f t="shared" si="22"/>
        <v>3170</v>
      </c>
      <c r="I53" s="39"/>
      <c r="J53" s="47"/>
    </row>
    <row r="57" customHeight="1" spans="1:9">
      <c r="A57" s="27" t="s">
        <v>46</v>
      </c>
      <c r="B57" s="28"/>
      <c r="C57" s="29" t="s">
        <v>47</v>
      </c>
      <c r="D57" s="29"/>
      <c r="E57" s="29" t="s">
        <v>48</v>
      </c>
      <c r="F57" s="29"/>
      <c r="G57" s="29" t="s">
        <v>49</v>
      </c>
      <c r="H57" s="29"/>
      <c r="I57" s="48" t="s">
        <v>50</v>
      </c>
    </row>
    <row r="58" customHeight="1" spans="1:9">
      <c r="A58" s="30">
        <f>E53</f>
        <v>0</v>
      </c>
      <c r="B58" s="31"/>
      <c r="C58" s="31">
        <f>H53</f>
        <v>3170</v>
      </c>
      <c r="D58" s="31"/>
      <c r="E58" s="31">
        <f>F53</f>
        <v>3170</v>
      </c>
      <c r="F58" s="31"/>
      <c r="G58" s="31">
        <f>G53</f>
        <v>0</v>
      </c>
      <c r="H58" s="31"/>
      <c r="I58" s="49">
        <f>A58-C58</f>
        <v>-3170</v>
      </c>
    </row>
    <row r="60" customHeight="1" spans="1:9">
      <c r="A60" s="32" t="s">
        <v>51</v>
      </c>
      <c r="B60" s="33"/>
      <c r="C60" s="34" t="s">
        <v>52</v>
      </c>
      <c r="D60" s="32"/>
      <c r="E60" s="32" t="s">
        <v>53</v>
      </c>
      <c r="F60" s="32"/>
      <c r="G60" s="32" t="s">
        <v>54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2018-05-22T08:20:48Z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