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Sheet1" sheetId="1" r:id="rId1"/>
    <sheet name="Sheet2" sheetId="2" r:id="rId2"/>
  </sheets>
  <definedNames>
    <definedName name="_xlnm._FilterDatabase" localSheetId="1" hidden="1">Sheet2!$A$2:$AE$49</definedName>
  </definedNames>
  <calcPr calcId="144525" concurrentCalc="0"/>
</workbook>
</file>

<file path=xl/comments1.xml><?xml version="1.0" encoding="utf-8"?>
<comments xmlns="http://schemas.openxmlformats.org/spreadsheetml/2006/main">
  <authors>
    <author>作者</author>
  </authors>
  <commentList>
    <comment ref="I2" authorId="0">
      <text>
        <r>
          <rPr>
            <b/>
            <sz val="9"/>
            <rFont val="宋体"/>
            <charset val="134"/>
          </rPr>
          <t>非EMS承运商时，并且需要出库订单携带着运单号的时候才填写。否则可以为空！</t>
        </r>
        <r>
          <rPr>
            <sz val="9"/>
            <rFont val="宋体"/>
            <charset val="134"/>
          </rPr>
          <t xml:space="preserve">
</t>
        </r>
      </text>
    </comment>
    <comment ref="P2" authorId="0">
      <text>
        <r>
          <rPr>
            <b/>
            <sz val="9"/>
            <rFont val="宋体"/>
            <charset val="134"/>
          </rPr>
          <t>也即使指：
大B收货客户的编号
小C买家不用填写！</t>
        </r>
      </text>
    </comment>
    <comment ref="Q2" authorId="0">
      <text>
        <r>
          <rPr>
            <b/>
            <sz val="9"/>
            <rFont val="宋体"/>
            <charset val="134"/>
          </rPr>
          <t>也即使指：
大B收货客户的名称
小C买家不用填写！</t>
        </r>
        <r>
          <rPr>
            <sz val="9"/>
            <rFont val="宋体"/>
            <charset val="134"/>
          </rPr>
          <t xml:space="preserve">
</t>
        </r>
      </text>
    </comment>
    <comment ref="R2" authorId="0">
      <text>
        <r>
          <rPr>
            <b/>
            <sz val="9"/>
            <rFont val="宋体"/>
            <charset val="134"/>
          </rPr>
          <t>JD金融项目必需填写这个字段。
非JD金融项目可以选填！</t>
        </r>
        <r>
          <rPr>
            <sz val="9"/>
            <rFont val="宋体"/>
            <charset val="134"/>
          </rPr>
          <t xml:space="preserve">
</t>
        </r>
      </text>
    </comment>
    <comment ref="S2" authorId="0">
      <text>
        <r>
          <rPr>
            <b/>
            <sz val="9"/>
            <rFont val="宋体"/>
            <charset val="134"/>
          </rPr>
          <t>JD金融项目必需填写这个字段。
非JD金融项目可以选填！</t>
        </r>
        <r>
          <rPr>
            <sz val="9"/>
            <rFont val="宋体"/>
            <charset val="134"/>
          </rPr>
          <t xml:space="preserve">
</t>
        </r>
      </text>
    </comment>
    <comment ref="T2" authorId="0">
      <text>
        <r>
          <rPr>
            <b/>
            <sz val="9"/>
            <rFont val="宋体"/>
            <charset val="134"/>
          </rPr>
          <t>是代收货款时，填写1
否则，可以为空！</t>
        </r>
        <r>
          <rPr>
            <sz val="9"/>
            <rFont val="宋体"/>
            <charset val="134"/>
          </rPr>
          <t xml:space="preserve">
</t>
        </r>
      </text>
    </comment>
    <comment ref="U2" authorId="0">
      <text>
        <r>
          <rPr>
            <b/>
            <sz val="9"/>
            <rFont val="宋体"/>
            <charset val="134"/>
          </rPr>
          <t>是代收货款时，填写金额
否则，可以为空！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<sst xmlns="http://schemas.openxmlformats.org/spreadsheetml/2006/main" count="429" uniqueCount="193">
  <si>
    <t>相关部门：</t>
  </si>
  <si>
    <t>会议日期：</t>
  </si>
  <si>
    <t>旅行社名称：</t>
  </si>
  <si>
    <t>活动人数：</t>
  </si>
  <si>
    <t>活动地点：</t>
  </si>
  <si>
    <t>项目</t>
  </si>
  <si>
    <t>报价</t>
  </si>
  <si>
    <t>分项</t>
  </si>
  <si>
    <t>数量A</t>
  </si>
  <si>
    <t>单位A</t>
  </si>
  <si>
    <t>数量B</t>
  </si>
  <si>
    <t>单位B</t>
  </si>
  <si>
    <t>单价</t>
  </si>
  <si>
    <t>小计</t>
  </si>
  <si>
    <t>链接</t>
  </si>
  <si>
    <t>描述、备注（所包含服务/内容）</t>
  </si>
  <si>
    <t>松下按摩仪</t>
  </si>
  <si>
    <t>个</t>
  </si>
  <si>
    <t>批</t>
  </si>
  <si>
    <t>https://detail.tmall.com/item.htm?spm=a1z10.5-b-s.w4011-21884058017.56.44b81aa9fezwLR&amp;id=612900142217&amp;rn=4c0c0296037994e173fe1ac12889f809&amp;abbucket=11</t>
  </si>
  <si>
    <t>灰色，不需要额外购买服务保修</t>
  </si>
  <si>
    <t>户外烧烤架</t>
  </si>
  <si>
    <t>https://detail.tmall.com/item.htm?spm=a1z10.5-b.w4011-18287735760.50.68043b63KNMZkA&amp;id=44316388041&amp;rn=2531738b886d9f917ea866bc31de760c&amp;abbucket=11&amp;skuId=4929917803437</t>
  </si>
  <si>
    <t>加大款套餐三，128.8元</t>
  </si>
  <si>
    <t>多美汽车模型</t>
  </si>
  <si>
    <t>https://detail.tmall.com/item.htm?spm=a220m.1000858.1000725.5.30b7439aQnteOv&amp;id=537258323139&amp;user_id=2454171253&amp;is_b=1&amp;cat_id=2&amp;q=TP12+%25C0%25BC%25B2%25A9%25BB%25F9%25C4%25E1&amp;rn=ff92f71fec4437999e4a73f90dd878dd&amp;skuId=4764237540484</t>
  </si>
  <si>
    <t>Tp12 175995 红色兰博基尼汽车模型</t>
  </si>
  <si>
    <t>心想即热 饮水机</t>
  </si>
  <si>
    <t>https://detail.tmall.com/item.htm?spm=a1z10.3-b-s.w4011-21606345126.56.588d6d65CZCe3i&amp;id=654362144760&amp;rn=ad1c4f84c5f67ca92f7b674dc6633a32&amp;abbucket=11&amp;skuId=4734389917453</t>
  </si>
  <si>
    <t>轻触版 白色</t>
  </si>
  <si>
    <t>美的家用洗车机</t>
  </si>
  <si>
    <t>https://detail.tmall.com/item.htm?spm=a220l.1.0.0.60927f33DP9pKX&amp;id=658533090314&amp;skuId=4930334059107</t>
  </si>
  <si>
    <t>极地白-标配 手机购买有券</t>
  </si>
  <si>
    <t>车载充气床</t>
  </si>
  <si>
    <t>https://detail.tmall.com/item.htm?spm=a1z10.5-b-s.w4011-24075809299.65.3c6e3b07ekIWAx&amp;id=598927496606&amp;rn=f9bf5af3055315ddbf7dc8f60a8656af&amp;abbucket=11&amp;skuId=4747205224979</t>
  </si>
  <si>
    <t>【植绒布+儿童侧挡】竖纹米色</t>
  </si>
  <si>
    <t>费用合计：</t>
  </si>
  <si>
    <t>会议成本总计</t>
  </si>
  <si>
    <t>服务费</t>
  </si>
  <si>
    <t>税费</t>
  </si>
  <si>
    <t>含税总计</t>
  </si>
  <si>
    <t>报价说明：</t>
  </si>
  <si>
    <t>报价人/联系方式：</t>
  </si>
  <si>
    <t>日期：12月1日</t>
  </si>
  <si>
    <t>注：</t>
  </si>
  <si>
    <t>1、如果是指定的就直接把价格填上，在后面备注里面给出链接或参考出处。</t>
  </si>
  <si>
    <t>2、若没有指定的，就将具体需求填到备注里或单独出一个文档描述。</t>
  </si>
  <si>
    <t>3、表格中没有的条目，可自行增加，注意保留公式。</t>
  </si>
  <si>
    <t>4、供应商会按照此单需求返回最终报价。</t>
  </si>
  <si>
    <t>5、填写单价时，可参考“供应商报价”，此为签约报价，尽量不要高于此价。</t>
  </si>
  <si>
    <t>6、待全部都确认好后，此报价作为PO单的附件通过邮件进行确认，生成订单。</t>
  </si>
  <si>
    <t xml:space="preserve">         </t>
  </si>
  <si>
    <t>注意事项</t>
  </si>
  <si>
    <r>
      <rPr>
        <b/>
        <sz val="14"/>
        <color theme="0"/>
        <rFont val="微软雅黑"/>
        <charset val="134"/>
      </rPr>
      <t>1、易车社区礼品库存表：https://shimo.im/sheets/qWTdJQwgQxYtKpVD/MODOC
2、所有礼品名称、单价要跟礼品库存表一致；申请数量请参考逻辑库存。
3、只填所有标黄的列，其余列为EMS固定格式保留即可。
4、同一个收件人的所有发货信息要紧挨着填，不要跳跃。
5、省份一定要填写正确。另外，这些地区要写全称：</t>
    </r>
    <r>
      <rPr>
        <b/>
        <sz val="14"/>
        <color indexed="13"/>
        <rFont val="微软雅黑"/>
        <charset val="134"/>
      </rPr>
      <t xml:space="preserve">内蒙古自治区/广西壮族自治区/西藏自治区/宁夏回族自治区/新疆维吾尔自治区/香港特别行政区/澳门特别行政区/台湾省
</t>
    </r>
    <r>
      <rPr>
        <b/>
        <sz val="14"/>
        <color theme="0"/>
        <rFont val="微软雅黑"/>
        <charset val="134"/>
      </rPr>
      <t>6、邮件发给领导审批的同时，抄送朱雁、郑茂祥、杨扬及相关同事，记得附上本表。
7、活动数据需要在审批邮件中注明：例如：</t>
    </r>
    <r>
      <rPr>
        <b/>
        <sz val="14"/>
        <color indexed="13"/>
        <rFont val="微软雅黑"/>
        <charset val="134"/>
      </rPr>
      <t>本活动总参与100人，共发帖700条，总成本7000元，平均每条单价约为10元。</t>
    </r>
  </si>
  <si>
    <t>申请时间</t>
  </si>
  <si>
    <t>申请人</t>
  </si>
  <si>
    <t>礼品名称（请参考库存表）</t>
  </si>
  <si>
    <t>活动名称</t>
  </si>
  <si>
    <t>活动链接(无活动帖可不填)</t>
  </si>
  <si>
    <t>源头销售单号</t>
  </si>
  <si>
    <t>出库订单号</t>
  </si>
  <si>
    <t>承运商编号</t>
  </si>
  <si>
    <t>运单号</t>
  </si>
  <si>
    <t>目的省</t>
  </si>
  <si>
    <t>目的市</t>
  </si>
  <si>
    <t>目的县</t>
  </si>
  <si>
    <t>地址</t>
  </si>
  <si>
    <t>收件人姓名</t>
  </si>
  <si>
    <t>联系电话</t>
  </si>
  <si>
    <t>收货方编号</t>
  </si>
  <si>
    <t>收货方名称</t>
  </si>
  <si>
    <t>出货平台</t>
  </si>
  <si>
    <t>出货平台类型</t>
  </si>
  <si>
    <t>是否代收货款</t>
  </si>
  <si>
    <t>代收货款金额</t>
  </si>
  <si>
    <t>计划发货仓</t>
  </si>
  <si>
    <t>所属货主编号</t>
  </si>
  <si>
    <t>货品编号</t>
  </si>
  <si>
    <t>数量</t>
  </si>
  <si>
    <t>单位</t>
  </si>
  <si>
    <t>实际发放数量</t>
  </si>
  <si>
    <t>实际总帖子数</t>
  </si>
  <si>
    <t>实际精华帖数</t>
  </si>
  <si>
    <t>总价</t>
  </si>
  <si>
    <t>郭婷</t>
  </si>
  <si>
    <t>请回答我的2021</t>
  </si>
  <si>
    <t>https://baa.yiche.com/huodong/thread-41395347.html</t>
  </si>
  <si>
    <t>湖北省</t>
  </si>
  <si>
    <t>湖北省十堰市竹溪县城关镇幸福东路广兴小区</t>
  </si>
  <si>
    <t>张驰</t>
  </si>
  <si>
    <t>广西壮族自治区</t>
  </si>
  <si>
    <t>广西玉林市玉州区光华街19－10号</t>
  </si>
  <si>
    <t>文远超</t>
  </si>
  <si>
    <t>河北省</t>
  </si>
  <si>
    <t>河北省保定市莲池区瑞祥大街尚泉小区</t>
  </si>
  <si>
    <t>张海峰</t>
  </si>
  <si>
    <t>四川省</t>
  </si>
  <si>
    <t xml:space="preserve">四川省成都市高新区中和二街66号军安卫士花园
</t>
  </si>
  <si>
    <t>邓兴超</t>
  </si>
  <si>
    <t>19981269276</t>
  </si>
  <si>
    <t>张家口桥东区世纪豪园28-1-501</t>
  </si>
  <si>
    <t>吴树彬</t>
  </si>
  <si>
    <t>河北省保定市涿州市松林店镇育才家园</t>
  </si>
  <si>
    <t>王兆平</t>
  </si>
  <si>
    <t>13717634266</t>
  </si>
  <si>
    <t>玉林市玉州区沂山路27－4（清湾江农贸市场附近）</t>
  </si>
  <si>
    <t>罗希</t>
  </si>
  <si>
    <t>上海市</t>
  </si>
  <si>
    <t>上海市浦东新区合庆镇蔡路5队姚家宅21号</t>
  </si>
  <si>
    <t>高亚东</t>
  </si>
  <si>
    <t>天津市</t>
  </si>
  <si>
    <t>天津市东丽区昆仑路铁城公寓10号楼1门302</t>
  </si>
  <si>
    <t>王世兴</t>
  </si>
  <si>
    <t>福建省</t>
  </si>
  <si>
    <t>福建省泉州市晋江市英林镇东埔村捌牌厂</t>
  </si>
  <si>
    <t>孔德勇</t>
  </si>
  <si>
    <t>广东省</t>
  </si>
  <si>
    <t>广东省中山市东区中山五路二号紫马奔腾3座603</t>
  </si>
  <si>
    <t>吴苑蕾</t>
  </si>
  <si>
    <t>13078613392</t>
  </si>
  <si>
    <t>汽车模型</t>
  </si>
  <si>
    <t>辽宁省</t>
  </si>
  <si>
    <t xml:space="preserve">辽宁省辽阳市太子河区振兴路第一城A区  </t>
  </si>
  <si>
    <t>陈雪飞</t>
  </si>
  <si>
    <t>河北省廊坊市三河市泃阳镇沟北庄户村</t>
  </si>
  <si>
    <t>周营</t>
  </si>
  <si>
    <t>广东省中山市东凤镇永益村商联光电康必威机械自动化有限公司</t>
  </si>
  <si>
    <t>郑梦天</t>
  </si>
  <si>
    <t>13068872603</t>
  </si>
  <si>
    <t>云南省</t>
  </si>
  <si>
    <t>云南省保山市腾冲市曲石镇雅居乐原乡 山居高黎23栋</t>
  </si>
  <si>
    <t>周涛</t>
  </si>
  <si>
    <t>山东省</t>
  </si>
  <si>
    <t>山东省济宁市高新区柳行街道金屯小区</t>
  </si>
  <si>
    <t>朱老师</t>
  </si>
  <si>
    <t>山西省</t>
  </si>
  <si>
    <t>山西省太原市迎泽区南十方街东中环口西南角承方科技</t>
  </si>
  <si>
    <t>康锦钰</t>
  </si>
  <si>
    <t>15110307727</t>
  </si>
  <si>
    <t>河北省张家口市宣化区地道桥南新星建材城 及时雨石材</t>
  </si>
  <si>
    <t xml:space="preserve"> 张子龙 </t>
  </si>
  <si>
    <t xml:space="preserve">东莞市大朗镇黎贝岭富新小区79号 </t>
  </si>
  <si>
    <t xml:space="preserve">牙侯炮 </t>
  </si>
  <si>
    <t>福建省泉州市安溪县官桥镇官郁村草埔山192-8传奇会</t>
  </si>
  <si>
    <t>龚来金</t>
  </si>
  <si>
    <t>上海宝山区庙行镇大康路891弄76号802室</t>
  </si>
  <si>
    <t>吴矿</t>
  </si>
  <si>
    <t>山西省阳泉市城区小阳泉西垴小区</t>
  </si>
  <si>
    <t>刘杨</t>
  </si>
  <si>
    <t>山西省晋中市太谷县康复路70号晋中二院</t>
  </si>
  <si>
    <t>赵佳琪</t>
  </si>
  <si>
    <t>北京市</t>
  </si>
  <si>
    <t>河北省保定市竞秀区盛兴西路天瑞佳苑对面小陈发艺理发店</t>
  </si>
  <si>
    <t>陈建</t>
  </si>
  <si>
    <t>18731251131</t>
  </si>
  <si>
    <t>北京北京市通州区永顺镇城关镇 西潞苑小区西潞苑临20号楼四单元801</t>
  </si>
  <si>
    <t>肥肥</t>
  </si>
  <si>
    <t>河北省石家庄市新华区上城路路南惠儿发艺</t>
  </si>
  <si>
    <t>杜会中</t>
  </si>
  <si>
    <t>沈阳市苏家屯区南京南街1066号长堤湾小区15号楼二单元十楼一</t>
  </si>
  <si>
    <t>王志伟</t>
  </si>
  <si>
    <t>河南省</t>
  </si>
  <si>
    <t>河南省商丘市梁园区天瑞路圣地亚哥6号楼</t>
  </si>
  <si>
    <t>董梁</t>
  </si>
  <si>
    <t>山东青岛胶州市胶州东路顺祥花园</t>
  </si>
  <si>
    <t>王世磊</t>
  </si>
  <si>
    <t>河北省秦皇岛市万科假日风景15-2</t>
  </si>
  <si>
    <t>吴岳</t>
  </si>
  <si>
    <t>上海市闵行区华坪路130号</t>
  </si>
  <si>
    <t>党动飞</t>
  </si>
  <si>
    <t>13472794052</t>
  </si>
  <si>
    <t xml:space="preserve">山西省阳泉市矿区美丽家园申通  </t>
  </si>
  <si>
    <t xml:space="preserve">  韩进举</t>
  </si>
  <si>
    <t>河北省石家庄市裕华区胜利大街嘉华路京东家电</t>
  </si>
  <si>
    <t>王腾达</t>
  </si>
  <si>
    <t>黑龙江绥化市北林区温馨家园北侧腾达汽车</t>
  </si>
  <si>
    <t>王先生</t>
  </si>
  <si>
    <t>辽宁省大连市金州区光明街道荣盛小区五号楼</t>
  </si>
  <si>
    <t>任强</t>
  </si>
  <si>
    <t>北京市海淀区白石桥南腾达大厦南门</t>
  </si>
  <si>
    <t>介绍一下，这是我的副驾驶</t>
  </si>
  <si>
    <t>https://baa.yiche.com/huodong/thread-41327283.html</t>
  </si>
  <si>
    <t>河北省张家口市宣化区地道桥南新星建材城东区对面及时雨石材</t>
  </si>
  <si>
    <t>张子龙</t>
  </si>
  <si>
    <t>13191790900</t>
  </si>
  <si>
    <t>河南省洛阳市洛龙区太康路1号政康苑小区1号楼</t>
  </si>
  <si>
    <t>张世永</t>
  </si>
  <si>
    <t>17603970867</t>
  </si>
  <si>
    <t xml:space="preserve">北京市丰台区和义街道和义东里六区3号楼五单元402 </t>
  </si>
  <si>
    <t>吴勇超</t>
  </si>
  <si>
    <t>上海市浦东新区周祝公路2085号</t>
  </si>
  <si>
    <t xml:space="preserve"> 荼荼</t>
  </si>
  <si>
    <t>辽宁省辽阳市太子河区振兴路第一城A区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</si>
</sst>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0">
    <font>
      <sz val="11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b/>
      <sz val="10"/>
      <name val="微软雅黑"/>
      <charset val="134"/>
    </font>
    <font>
      <sz val="11"/>
      <color theme="1"/>
      <name val="微软雅黑"/>
      <charset val="134"/>
    </font>
    <font>
      <sz val="10"/>
      <name val="微软雅黑"/>
      <charset val="134"/>
    </font>
    <font>
      <b/>
      <sz val="24"/>
      <color theme="0"/>
      <name val="微软雅黑"/>
      <charset val="134"/>
    </font>
    <font>
      <b/>
      <sz val="14"/>
      <color theme="0"/>
      <name val="微软雅黑"/>
      <charset val="134"/>
    </font>
    <font>
      <b/>
      <sz val="10"/>
      <color indexed="10"/>
      <name val="微软雅黑"/>
      <charset val="134"/>
    </font>
    <font>
      <sz val="11"/>
      <color indexed="8"/>
      <name val="微软雅黑"/>
      <charset val="134"/>
    </font>
    <font>
      <sz val="12"/>
      <color rgb="FFFF0000"/>
      <name val="微软雅黑"/>
      <charset val="134"/>
    </font>
    <font>
      <sz val="12"/>
      <name val="微软雅黑"/>
      <charset val="134"/>
    </font>
    <font>
      <b/>
      <sz val="12"/>
      <name val="微软雅黑"/>
      <charset val="134"/>
    </font>
    <font>
      <b/>
      <i/>
      <sz val="12"/>
      <color indexed="12"/>
      <name val="微软雅黑"/>
      <charset val="134"/>
    </font>
    <font>
      <b/>
      <sz val="12"/>
      <color indexed="12"/>
      <name val="微软雅黑"/>
      <charset val="134"/>
    </font>
    <font>
      <b/>
      <u/>
      <sz val="12"/>
      <color indexed="10"/>
      <name val="微软雅黑"/>
      <charset val="134"/>
    </font>
    <font>
      <b/>
      <sz val="12"/>
      <color indexed="10"/>
      <name val="微软雅黑"/>
      <charset val="134"/>
    </font>
    <font>
      <b/>
      <u val="singleAccounting"/>
      <sz val="12"/>
      <color indexed="10"/>
      <name val="微软雅黑"/>
      <charset val="134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u/>
      <sz val="12"/>
      <color indexed="12"/>
      <name val="微软雅黑"/>
      <charset val="134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4"/>
      <color indexed="13"/>
      <name val="微软雅黑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0" borderId="12" applyNumberFormat="0" applyFont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6" fillId="21" borderId="11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3" fillId="32" borderId="15" applyNumberForma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6" fillId="3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</cellStyleXfs>
  <cellXfs count="7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58" fontId="3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7" fillId="3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4" fillId="5" borderId="0" xfId="0" applyFont="1" applyFill="1" applyBorder="1" applyAlignment="1">
      <alignment vertical="center"/>
    </xf>
    <xf numFmtId="0" fontId="4" fillId="5" borderId="0" xfId="0" applyFont="1" applyFill="1" applyBorder="1" applyAlignment="1">
      <alignment horizontal="left" vertical="center"/>
    </xf>
    <xf numFmtId="0" fontId="4" fillId="5" borderId="0" xfId="0" applyFont="1" applyFill="1" applyBorder="1" applyAlignment="1"/>
    <xf numFmtId="0" fontId="9" fillId="5" borderId="0" xfId="0" applyFont="1" applyFill="1" applyBorder="1" applyAlignment="1"/>
    <xf numFmtId="0" fontId="10" fillId="0" borderId="0" xfId="0" applyFont="1" applyFill="1" applyBorder="1" applyAlignment="1"/>
    <xf numFmtId="0" fontId="2" fillId="5" borderId="0" xfId="0" applyFont="1" applyFill="1" applyBorder="1" applyAlignment="1">
      <alignment horizontal="left" vertical="center"/>
    </xf>
    <xf numFmtId="0" fontId="11" fillId="5" borderId="0" xfId="0" applyFont="1" applyFill="1" applyBorder="1" applyAlignment="1">
      <alignment vertical="center"/>
    </xf>
    <xf numFmtId="0" fontId="11" fillId="5" borderId="0" xfId="0" applyFont="1" applyFill="1" applyBorder="1" applyAlignment="1">
      <alignment horizontal="center" vertical="center"/>
    </xf>
    <xf numFmtId="0" fontId="11" fillId="5" borderId="0" xfId="0" applyFont="1" applyFill="1" applyBorder="1" applyAlignment="1">
      <alignment horizontal="left" vertical="center"/>
    </xf>
    <xf numFmtId="0" fontId="11" fillId="6" borderId="1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6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vertical="center"/>
    </xf>
    <xf numFmtId="43" fontId="11" fillId="5" borderId="1" xfId="0" applyNumberFormat="1" applyFont="1" applyFill="1" applyBorder="1" applyAlignment="1">
      <alignment horizontal="center" vertical="center"/>
    </xf>
    <xf numFmtId="0" fontId="10" fillId="5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43" fontId="10" fillId="0" borderId="1" xfId="4" applyNumberFormat="1" applyFont="1" applyFill="1" applyBorder="1" applyAlignment="1">
      <alignment horizontal="center" vertical="center"/>
    </xf>
    <xf numFmtId="43" fontId="10" fillId="0" borderId="1" xfId="0" applyNumberFormat="1" applyFont="1" applyFill="1" applyBorder="1" applyAlignment="1">
      <alignment horizontal="center" vertical="center"/>
    </xf>
    <xf numFmtId="0" fontId="10" fillId="5" borderId="4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left" vertical="center"/>
    </xf>
    <xf numFmtId="43" fontId="13" fillId="8" borderId="1" xfId="0" applyNumberFormat="1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 wrapText="1"/>
    </xf>
    <xf numFmtId="43" fontId="14" fillId="9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9" fontId="10" fillId="5" borderId="5" xfId="0" applyNumberFormat="1" applyFont="1" applyFill="1" applyBorder="1" applyAlignment="1">
      <alignment horizontal="right" vertical="center"/>
    </xf>
    <xf numFmtId="0" fontId="10" fillId="5" borderId="8" xfId="0" applyFont="1" applyFill="1" applyBorder="1" applyAlignment="1">
      <alignment horizontal="right" vertical="center"/>
    </xf>
    <xf numFmtId="0" fontId="10" fillId="5" borderId="6" xfId="0" applyFont="1" applyFill="1" applyBorder="1" applyAlignment="1">
      <alignment horizontal="right" vertical="center"/>
    </xf>
    <xf numFmtId="43" fontId="10" fillId="5" borderId="1" xfId="0" applyNumberFormat="1" applyFont="1" applyFill="1" applyBorder="1" applyAlignment="1">
      <alignment horizontal="center" vertical="center"/>
    </xf>
    <xf numFmtId="0" fontId="15" fillId="10" borderId="1" xfId="0" applyFont="1" applyFill="1" applyBorder="1" applyAlignment="1">
      <alignment horizontal="center" vertical="center" wrapText="1"/>
    </xf>
    <xf numFmtId="43" fontId="16" fillId="10" borderId="1" xfId="0" applyNumberFormat="1" applyFont="1" applyFill="1" applyBorder="1" applyAlignment="1">
      <alignment horizontal="center" vertical="center"/>
    </xf>
    <xf numFmtId="0" fontId="10" fillId="5" borderId="5" xfId="0" applyFont="1" applyFill="1" applyBorder="1" applyAlignment="1">
      <alignment horizontal="center" vertical="center"/>
    </xf>
    <xf numFmtId="0" fontId="10" fillId="5" borderId="8" xfId="0" applyFont="1" applyFill="1" applyBorder="1" applyAlignment="1">
      <alignment horizontal="center" vertical="center"/>
    </xf>
    <xf numFmtId="0" fontId="10" fillId="5" borderId="6" xfId="0" applyFont="1" applyFill="1" applyBorder="1" applyAlignment="1">
      <alignment horizontal="center" vertical="center"/>
    </xf>
    <xf numFmtId="0" fontId="10" fillId="5" borderId="0" xfId="0" applyFont="1" applyFill="1" applyBorder="1" applyAlignment="1">
      <alignment horizontal="left" vertical="center"/>
    </xf>
    <xf numFmtId="31" fontId="10" fillId="5" borderId="0" xfId="0" applyNumberFormat="1" applyFont="1" applyFill="1" applyBorder="1" applyAlignment="1">
      <alignment horizontal="left"/>
    </xf>
    <xf numFmtId="43" fontId="10" fillId="5" borderId="0" xfId="0" applyNumberFormat="1" applyFont="1" applyFill="1" applyBorder="1" applyAlignment="1"/>
    <xf numFmtId="0" fontId="4" fillId="5" borderId="0" xfId="0" applyFont="1" applyFill="1" applyBorder="1" applyAlignment="1">
      <alignment horizontal="right"/>
    </xf>
    <xf numFmtId="0" fontId="4" fillId="5" borderId="0" xfId="0" applyFont="1" applyFill="1" applyBorder="1" applyAlignment="1">
      <alignment horizontal="left"/>
    </xf>
    <xf numFmtId="43" fontId="4" fillId="5" borderId="0" xfId="0" applyNumberFormat="1" applyFont="1" applyFill="1" applyBorder="1" applyAlignment="1"/>
    <xf numFmtId="0" fontId="9" fillId="5" borderId="0" xfId="0" applyFont="1" applyFill="1" applyBorder="1" applyAlignment="1">
      <alignment horizontal="right"/>
    </xf>
    <xf numFmtId="0" fontId="9" fillId="5" borderId="0" xfId="0" applyFont="1" applyFill="1" applyBorder="1" applyAlignment="1">
      <alignment horizontal="left"/>
    </xf>
    <xf numFmtId="43" fontId="9" fillId="5" borderId="0" xfId="0" applyNumberFormat="1" applyFont="1" applyFill="1" applyBorder="1" applyAlignment="1"/>
    <xf numFmtId="0" fontId="9" fillId="5" borderId="0" xfId="0" applyFont="1" applyFill="1" applyBorder="1" applyAlignment="1">
      <alignment vertical="center"/>
    </xf>
    <xf numFmtId="0" fontId="11" fillId="7" borderId="6" xfId="0" applyFont="1" applyFill="1" applyBorder="1" applyAlignment="1">
      <alignment vertical="center"/>
    </xf>
    <xf numFmtId="0" fontId="4" fillId="5" borderId="1" xfId="0" applyFont="1" applyFill="1" applyBorder="1" applyAlignment="1"/>
    <xf numFmtId="49" fontId="11" fillId="5" borderId="1" xfId="0" applyNumberFormat="1" applyFont="1" applyFill="1" applyBorder="1" applyAlignment="1">
      <alignment horizontal="left" vertical="center"/>
    </xf>
    <xf numFmtId="176" fontId="17" fillId="5" borderId="1" xfId="10" applyNumberFormat="1" applyFont="1" applyFill="1" applyBorder="1" applyAlignment="1" applyProtection="1">
      <alignment horizontal="left" vertical="center"/>
    </xf>
    <xf numFmtId="176" fontId="18" fillId="5" borderId="1" xfId="10" applyNumberFormat="1" applyFill="1" applyBorder="1" applyAlignment="1" applyProtection="1">
      <alignment horizontal="left" vertical="center"/>
    </xf>
    <xf numFmtId="176" fontId="10" fillId="5" borderId="1" xfId="0" applyNumberFormat="1" applyFont="1" applyFill="1" applyBorder="1" applyAlignment="1">
      <alignment horizontal="left" vertical="center"/>
    </xf>
    <xf numFmtId="49" fontId="19" fillId="5" borderId="1" xfId="0" applyNumberFormat="1" applyFont="1" applyFill="1" applyBorder="1" applyAlignment="1">
      <alignment horizontal="left" vertical="center"/>
    </xf>
    <xf numFmtId="49" fontId="10" fillId="5" borderId="1" xfId="0" applyNumberFormat="1" applyFont="1" applyFill="1" applyBorder="1" applyAlignment="1">
      <alignment horizontal="left" vertical="center" wrapText="1"/>
    </xf>
    <xf numFmtId="49" fontId="15" fillId="5" borderId="1" xfId="0" applyNumberFormat="1" applyFont="1" applyFill="1" applyBorder="1" applyAlignment="1">
      <alignment horizontal="left" vertical="center"/>
    </xf>
    <xf numFmtId="49" fontId="10" fillId="5" borderId="1" xfId="0" applyNumberFormat="1" applyFont="1" applyFill="1" applyBorder="1" applyAlignment="1">
      <alignment horizontal="left" vertical="center"/>
    </xf>
    <xf numFmtId="49" fontId="10" fillId="5" borderId="0" xfId="0" applyNumberFormat="1" applyFont="1" applyFill="1" applyBorder="1" applyAlignment="1">
      <alignment horizontal="left" vertical="center"/>
    </xf>
    <xf numFmtId="49" fontId="4" fillId="5" borderId="0" xfId="0" applyNumberFormat="1" applyFont="1" applyFill="1" applyBorder="1" applyAlignment="1">
      <alignment horizontal="left" vertical="center"/>
    </xf>
    <xf numFmtId="49" fontId="9" fillId="5" borderId="0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381000</xdr:colOff>
      <xdr:row>0</xdr:row>
      <xdr:rowOff>419100</xdr:rowOff>
    </xdr:from>
    <xdr:to>
      <xdr:col>6</xdr:col>
      <xdr:colOff>469265</xdr:colOff>
      <xdr:row>3</xdr:row>
      <xdr:rowOff>34925</xdr:rowOff>
    </xdr:to>
    <xdr:sp>
      <xdr:nvSpPr>
        <xdr:cNvPr id="2" name="WordArt 2"/>
        <xdr:cNvSpPr>
          <a:spLocks noTextEdit="1"/>
        </xdr:cNvSpPr>
      </xdr:nvSpPr>
      <xdr:spPr>
        <a:xfrm>
          <a:off x="5260340" y="419100"/>
          <a:ext cx="2246630" cy="635000"/>
        </a:xfrm>
        <a:prstGeom prst="rect">
          <a:avLst/>
        </a:prstGeom>
      </xdr:spPr>
      <xdr:txBody>
        <a:bodyPr vertOverflow="overflow" wrap="none" fromWordArt="1">
          <a:prstTxWarp prst="textPlain">
            <a:avLst>
              <a:gd name="adj" fmla="val 50000"/>
            </a:avLst>
          </a:prstTxWarp>
          <a:normAutofit/>
        </a:bodyPr>
        <a:lstStyle>
          <a:defPPr>
            <a:defRPr lang="zh-CN"/>
          </a:defPPr>
          <a:lvl1pPr marL="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3600" b="1">
              <a:ln w="9525" cap="flat" cmpd="sng">
                <a:solidFill>
                  <a:srgbClr val="000000"/>
                </a:solidFill>
                <a:prstDash val="solid"/>
                <a:round/>
                <a:headEnd type="none" w="med" len="med"/>
                <a:tailEnd type="none" w="med" len="med"/>
              </a:ln>
              <a:solidFill>
                <a:srgbClr val="FFFFFF">
                  <a:alpha val="100000"/>
                </a:srgbClr>
              </a:solidFill>
              <a:latin typeface="宋体" panose="02010600030101010101" pitchFamily="7" charset="-122"/>
              <a:ea typeface="宋体" panose="02010600030101010101" pitchFamily="7" charset="-122"/>
            </a:rPr>
            <a:t>预 算 单</a:t>
          </a:r>
          <a:endParaRPr lang="zh-CN" altLang="en-US" sz="3600" b="1">
            <a:ln w="9525" cap="flat" cmpd="sng">
              <a:solidFill>
                <a:srgbClr val="000000"/>
              </a:solidFill>
              <a:prstDash val="solid"/>
              <a:round/>
              <a:headEnd type="none" w="med" len="med"/>
              <a:tailEnd type="none" w="med" len="med"/>
            </a:ln>
            <a:solidFill>
              <a:srgbClr val="FFFFFF">
                <a:alpha val="100000"/>
              </a:srgbClr>
            </a:solidFill>
            <a:latin typeface="宋体" panose="02010600030101010101" pitchFamily="7" charset="-122"/>
            <a:ea typeface="宋体" panose="02010600030101010101" pitchFamily="7" charset="-122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7" Type="http://schemas.openxmlformats.org/officeDocument/2006/relationships/hyperlink" Target="https://detail.tmall.com/item.htm?spm=a1z10.5-b-s.w4011-24075809299.65.3c6e3b07ekIWAx&amp;id=598927496606&amp;rn=f9bf5af3055315ddbf7dc8f60a8656af&amp;abbucket=11&amp;skuId=4747205224979" TargetMode="External"/><Relationship Id="rId6" Type="http://schemas.openxmlformats.org/officeDocument/2006/relationships/hyperlink" Target="https://detail.tmall.com/item.htm?spm=a220l.1.0.0.60927f33DP9pKX&amp;id=658533090314&amp;skuId=4930334059107" TargetMode="External"/><Relationship Id="rId5" Type="http://schemas.openxmlformats.org/officeDocument/2006/relationships/hyperlink" Target="https://detail.tmall.com/item.htm?spm=a1z10.3-b-s.w4011-21606345126.56.588d6d65CZCe3i&amp;id=654362144760&amp;rn=ad1c4f84c5f67ca92f7b674dc6633a32&amp;abbucket=11&amp;skuId=4734389917453" TargetMode="External"/><Relationship Id="rId4" Type="http://schemas.openxmlformats.org/officeDocument/2006/relationships/hyperlink" Target="https://detail.tmall.com/item.htm?spm=a220m.1000858.1000725.5.30b7439aQnteOv&amp;id=537258323139&amp;user_id=2454171253&amp;is_b=1&amp;cat_id=2&amp;q=TP12+%25C0%25BC%25B2%25A9%25BB%25F9%25C4%25E1&amp;rn=ff92f71fec4437999e4a73f90dd878dd&amp;skuId=4764237540484" TargetMode="External"/><Relationship Id="rId3" Type="http://schemas.openxmlformats.org/officeDocument/2006/relationships/hyperlink" Target="https://detail.tmall.com/item.htm?spm=a1z10.5-b.w4011-18287735760.50.68043b63KNMZkA&amp;id=44316388041&amp;rn=2531738b886d9f917ea866bc31de760c&amp;abbucket=11&amp;skuId=4929917803437" TargetMode="External"/><Relationship Id="rId2" Type="http://schemas.openxmlformats.org/officeDocument/2006/relationships/hyperlink" Target="https://detail.tmall.com/item.htm?spm=a1z10.5-b-s.w4011-21884058017.56.44b81aa9fezwLR&amp;id=612900142217&amp;rn=4c0c0296037994e173fe1ac12889f809&amp;abbucket=11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0"/>
  <sheetViews>
    <sheetView tabSelected="1" zoomScale="85" zoomScaleNormal="85" topLeftCell="A7" workbookViewId="0">
      <selection activeCell="I16" sqref="I16"/>
    </sheetView>
  </sheetViews>
  <sheetFormatPr defaultColWidth="12" defaultRowHeight="16.5"/>
  <cols>
    <col min="1" max="1" width="21.275" style="20" customWidth="1"/>
    <col min="2" max="2" width="33.3166666666667" style="20" customWidth="1"/>
    <col min="3" max="6" width="9.44166666666667" style="20" customWidth="1"/>
    <col min="7" max="7" width="13.9833333333333" style="20" customWidth="1"/>
    <col min="8" max="8" width="19.9833333333333" style="20" customWidth="1"/>
    <col min="9" max="9" width="82.375" style="20" customWidth="1"/>
    <col min="10" max="10" width="55.8083333333333" style="20" customWidth="1"/>
    <col min="11" max="16384" width="12" style="20"/>
  </cols>
  <sheetData>
    <row r="1" s="18" customFormat="1" ht="44.25" customHeight="1" spans="1:9">
      <c r="A1" s="22"/>
      <c r="B1" s="23"/>
      <c r="C1" s="23"/>
      <c r="D1" s="23"/>
      <c r="E1" s="23"/>
      <c r="F1" s="23"/>
      <c r="G1" s="23"/>
      <c r="H1" s="23"/>
      <c r="I1" s="23"/>
    </row>
    <row r="2" s="18" customFormat="1" ht="18" spans="1:9">
      <c r="A2" s="24" t="s">
        <v>0</v>
      </c>
      <c r="B2" s="24"/>
      <c r="C2" s="24"/>
      <c r="D2" s="24"/>
      <c r="E2" s="25"/>
      <c r="F2" s="25"/>
      <c r="G2" s="25"/>
      <c r="H2" s="25"/>
      <c r="I2" s="25"/>
    </row>
    <row r="3" s="19" customFormat="1" ht="18" spans="1:9">
      <c r="A3" s="24" t="s">
        <v>1</v>
      </c>
      <c r="B3" s="24"/>
      <c r="C3" s="24"/>
      <c r="D3" s="24"/>
      <c r="E3" s="26"/>
      <c r="F3" s="26"/>
      <c r="G3" s="25"/>
      <c r="H3" s="25"/>
      <c r="I3" s="25"/>
    </row>
    <row r="4" s="19" customFormat="1" ht="18" spans="1:9">
      <c r="A4" s="24" t="s">
        <v>2</v>
      </c>
      <c r="B4" s="25"/>
      <c r="C4" s="25"/>
      <c r="D4" s="25"/>
      <c r="E4" s="26"/>
      <c r="F4" s="26"/>
      <c r="G4" s="25"/>
      <c r="H4" s="25"/>
      <c r="I4" s="25"/>
    </row>
    <row r="5" s="19" customFormat="1" ht="18" spans="1:9">
      <c r="A5" s="24" t="s">
        <v>3</v>
      </c>
      <c r="B5" s="24"/>
      <c r="C5" s="24"/>
      <c r="D5" s="24"/>
      <c r="E5" s="26"/>
      <c r="F5" s="26"/>
      <c r="G5" s="25"/>
      <c r="H5" s="25"/>
      <c r="I5" s="25"/>
    </row>
    <row r="6" s="19" customFormat="1" ht="18" spans="1:9">
      <c r="A6" s="24" t="s">
        <v>4</v>
      </c>
      <c r="B6" s="24"/>
      <c r="C6" s="24"/>
      <c r="D6" s="24"/>
      <c r="E6" s="26"/>
      <c r="F6" s="26"/>
      <c r="G6" s="25"/>
      <c r="H6" s="25"/>
      <c r="I6" s="25"/>
    </row>
    <row r="7" s="20" customFormat="1" ht="25" customHeight="1" spans="1:10">
      <c r="A7" s="27" t="s">
        <v>5</v>
      </c>
      <c r="B7" s="27"/>
      <c r="C7" s="27"/>
      <c r="D7" s="27"/>
      <c r="E7" s="27"/>
      <c r="F7" s="27"/>
      <c r="G7" s="28" t="s">
        <v>6</v>
      </c>
      <c r="H7" s="29"/>
      <c r="I7" s="63"/>
      <c r="J7" s="64"/>
    </row>
    <row r="8" s="20" customFormat="1" ht="25" customHeight="1" spans="1:10">
      <c r="A8" s="30" t="s">
        <v>7</v>
      </c>
      <c r="B8" s="31" t="s">
        <v>5</v>
      </c>
      <c r="C8" s="30" t="s">
        <v>8</v>
      </c>
      <c r="D8" s="30" t="s">
        <v>9</v>
      </c>
      <c r="E8" s="30" t="s">
        <v>10</v>
      </c>
      <c r="F8" s="30" t="s">
        <v>11</v>
      </c>
      <c r="G8" s="32" t="s">
        <v>12</v>
      </c>
      <c r="H8" s="32" t="s">
        <v>13</v>
      </c>
      <c r="I8" s="65" t="s">
        <v>14</v>
      </c>
      <c r="J8" s="65" t="s">
        <v>15</v>
      </c>
    </row>
    <row r="9" s="20" customFormat="1" ht="35" customHeight="1" spans="1:10">
      <c r="A9" s="33"/>
      <c r="B9" s="34" t="s">
        <v>16</v>
      </c>
      <c r="C9" s="35">
        <v>2</v>
      </c>
      <c r="D9" s="35" t="s">
        <v>17</v>
      </c>
      <c r="E9" s="35">
        <v>1</v>
      </c>
      <c r="F9" s="35" t="s">
        <v>18</v>
      </c>
      <c r="G9" s="36">
        <v>289</v>
      </c>
      <c r="H9" s="37">
        <f t="shared" ref="H9:H14" si="0">G9*C9</f>
        <v>578</v>
      </c>
      <c r="I9" s="66" t="s">
        <v>19</v>
      </c>
      <c r="J9" s="64" t="s">
        <v>20</v>
      </c>
    </row>
    <row r="10" s="20" customFormat="1" ht="35" customHeight="1" spans="1:10">
      <c r="A10" s="33"/>
      <c r="B10" s="34" t="s">
        <v>21</v>
      </c>
      <c r="C10" s="35">
        <v>10</v>
      </c>
      <c r="D10" s="35" t="s">
        <v>17</v>
      </c>
      <c r="E10" s="35">
        <v>1</v>
      </c>
      <c r="F10" s="35" t="s">
        <v>18</v>
      </c>
      <c r="G10" s="36">
        <v>128.8</v>
      </c>
      <c r="H10" s="37">
        <f t="shared" si="0"/>
        <v>1288</v>
      </c>
      <c r="I10" s="67" t="s">
        <v>22</v>
      </c>
      <c r="J10" s="64" t="s">
        <v>23</v>
      </c>
    </row>
    <row r="11" s="20" customFormat="1" ht="35" customHeight="1" spans="1:10">
      <c r="A11" s="33"/>
      <c r="B11" s="34" t="s">
        <v>24</v>
      </c>
      <c r="C11" s="35">
        <v>30</v>
      </c>
      <c r="D11" s="35" t="s">
        <v>17</v>
      </c>
      <c r="E11" s="35">
        <v>1</v>
      </c>
      <c r="F11" s="35" t="s">
        <v>18</v>
      </c>
      <c r="G11" s="36">
        <v>46</v>
      </c>
      <c r="H11" s="37">
        <f t="shared" si="0"/>
        <v>1380</v>
      </c>
      <c r="I11" s="67" t="s">
        <v>25</v>
      </c>
      <c r="J11" s="64" t="s">
        <v>26</v>
      </c>
    </row>
    <row r="12" s="20" customFormat="1" ht="35" customHeight="1" spans="1:10">
      <c r="A12" s="33"/>
      <c r="B12" s="34" t="s">
        <v>27</v>
      </c>
      <c r="C12" s="35">
        <v>1</v>
      </c>
      <c r="D12" s="35" t="s">
        <v>17</v>
      </c>
      <c r="E12" s="35">
        <v>1</v>
      </c>
      <c r="F12" s="35" t="s">
        <v>18</v>
      </c>
      <c r="G12" s="36">
        <v>359</v>
      </c>
      <c r="H12" s="37">
        <f t="shared" si="0"/>
        <v>359</v>
      </c>
      <c r="I12" s="67" t="s">
        <v>28</v>
      </c>
      <c r="J12" s="64" t="s">
        <v>29</v>
      </c>
    </row>
    <row r="13" s="20" customFormat="1" ht="35" customHeight="1" spans="1:10">
      <c r="A13" s="33"/>
      <c r="B13" s="34" t="s">
        <v>30</v>
      </c>
      <c r="C13" s="35">
        <v>5</v>
      </c>
      <c r="D13" s="35" t="s">
        <v>17</v>
      </c>
      <c r="E13" s="35">
        <v>1</v>
      </c>
      <c r="F13" s="35" t="s">
        <v>18</v>
      </c>
      <c r="G13" s="36">
        <v>299</v>
      </c>
      <c r="H13" s="37">
        <f t="shared" si="0"/>
        <v>1495</v>
      </c>
      <c r="I13" s="67" t="s">
        <v>31</v>
      </c>
      <c r="J13" s="64" t="s">
        <v>32</v>
      </c>
    </row>
    <row r="14" s="20" customFormat="1" ht="35" customHeight="1" spans="1:10">
      <c r="A14" s="33"/>
      <c r="B14" s="34" t="s">
        <v>33</v>
      </c>
      <c r="C14" s="35">
        <v>4</v>
      </c>
      <c r="D14" s="35" t="s">
        <v>17</v>
      </c>
      <c r="E14" s="35">
        <v>1</v>
      </c>
      <c r="F14" s="35" t="s">
        <v>18</v>
      </c>
      <c r="G14" s="36">
        <v>99</v>
      </c>
      <c r="H14" s="37">
        <f t="shared" si="0"/>
        <v>396</v>
      </c>
      <c r="I14" s="67" t="s">
        <v>34</v>
      </c>
      <c r="J14" s="64" t="s">
        <v>35</v>
      </c>
    </row>
    <row r="15" s="20" customFormat="1" ht="25" customHeight="1" spans="1:10">
      <c r="A15" s="38"/>
      <c r="B15" s="39" t="s">
        <v>36</v>
      </c>
      <c r="C15" s="39"/>
      <c r="D15" s="39"/>
      <c r="E15" s="39"/>
      <c r="F15" s="39"/>
      <c r="G15" s="39"/>
      <c r="H15" s="40">
        <f>SUM(H9:H14)</f>
        <v>5496</v>
      </c>
      <c r="I15" s="68"/>
      <c r="J15" s="64"/>
    </row>
    <row r="16" s="20" customFormat="1" ht="25" customHeight="1" spans="1:10">
      <c r="A16" s="41" t="s">
        <v>37</v>
      </c>
      <c r="B16" s="41"/>
      <c r="C16" s="41"/>
      <c r="D16" s="41"/>
      <c r="E16" s="41"/>
      <c r="F16" s="41"/>
      <c r="G16" s="41"/>
      <c r="H16" s="42">
        <f>SUM(H9:H15)/2</f>
        <v>5496</v>
      </c>
      <c r="I16" s="69"/>
      <c r="J16" s="64"/>
    </row>
    <row r="17" s="20" customFormat="1" ht="25" customHeight="1" spans="1:10">
      <c r="A17" s="43" t="s">
        <v>38</v>
      </c>
      <c r="B17" s="44">
        <v>0.08</v>
      </c>
      <c r="C17" s="45"/>
      <c r="D17" s="45"/>
      <c r="E17" s="45"/>
      <c r="F17" s="45"/>
      <c r="G17" s="46"/>
      <c r="H17" s="47">
        <f>H16*8%</f>
        <v>439.68</v>
      </c>
      <c r="I17" s="70"/>
      <c r="J17" s="64"/>
    </row>
    <row r="18" s="20" customFormat="1" ht="25" customHeight="1" spans="1:10">
      <c r="A18" s="43" t="s">
        <v>39</v>
      </c>
      <c r="B18" s="44">
        <v>0.13</v>
      </c>
      <c r="C18" s="45"/>
      <c r="D18" s="45"/>
      <c r="E18" s="45"/>
      <c r="F18" s="45"/>
      <c r="G18" s="46"/>
      <c r="H18" s="47">
        <f>(H16+H17)*13%</f>
        <v>771.6384</v>
      </c>
      <c r="I18" s="70"/>
      <c r="J18" s="64"/>
    </row>
    <row r="19" s="20" customFormat="1" ht="25" customHeight="1" spans="1:10">
      <c r="A19" s="48" t="s">
        <v>40</v>
      </c>
      <c r="B19" s="48"/>
      <c r="C19" s="48"/>
      <c r="D19" s="48"/>
      <c r="E19" s="48"/>
      <c r="F19" s="48"/>
      <c r="G19" s="48"/>
      <c r="H19" s="49">
        <f>H16+H17+H18</f>
        <v>6707.3184</v>
      </c>
      <c r="I19" s="71"/>
      <c r="J19" s="64"/>
    </row>
    <row r="20" s="20" customFormat="1" ht="25" customHeight="1" spans="1:10">
      <c r="A20" s="31" t="s">
        <v>41</v>
      </c>
      <c r="B20" s="50"/>
      <c r="C20" s="51"/>
      <c r="D20" s="51"/>
      <c r="E20" s="51"/>
      <c r="F20" s="51"/>
      <c r="G20" s="51"/>
      <c r="H20" s="52"/>
      <c r="I20" s="72"/>
      <c r="J20" s="64"/>
    </row>
    <row r="21" s="20" customFormat="1" ht="34.5" customHeight="1" spans="1:9">
      <c r="A21" s="26" t="s">
        <v>42</v>
      </c>
      <c r="B21" s="53"/>
      <c r="C21" s="53"/>
      <c r="D21" s="53"/>
      <c r="E21" s="53" t="s">
        <v>43</v>
      </c>
      <c r="F21" s="54"/>
      <c r="G21" s="55"/>
      <c r="H21" s="55"/>
      <c r="I21" s="73"/>
    </row>
    <row r="22" s="20" customFormat="1" ht="34.5" customHeight="1" spans="1:9">
      <c r="A22" s="26"/>
      <c r="B22" s="53"/>
      <c r="C22" s="53"/>
      <c r="D22" s="53"/>
      <c r="E22" s="53"/>
      <c r="F22" s="54"/>
      <c r="G22" s="55"/>
      <c r="H22" s="55"/>
      <c r="I22" s="73"/>
    </row>
    <row r="23" s="20" customFormat="1" ht="14.25" customHeight="1" spans="2:9">
      <c r="B23" s="56"/>
      <c r="C23" s="57"/>
      <c r="D23" s="57"/>
      <c r="E23" s="57"/>
      <c r="F23" s="57"/>
      <c r="G23" s="58"/>
      <c r="H23" s="58"/>
      <c r="I23" s="74"/>
    </row>
    <row r="24" s="21" customFormat="1" ht="14.25" customHeight="1" spans="1:9">
      <c r="A24" s="21" t="s">
        <v>44</v>
      </c>
      <c r="B24" s="59"/>
      <c r="C24" s="60"/>
      <c r="D24" s="60"/>
      <c r="E24" s="60"/>
      <c r="F24" s="60"/>
      <c r="G24" s="61"/>
      <c r="H24" s="61"/>
      <c r="I24" s="75"/>
    </row>
    <row r="25" s="21" customFormat="1" ht="12.75" customHeight="1" spans="1:2">
      <c r="A25" s="62" t="s">
        <v>45</v>
      </c>
      <c r="B25" s="62"/>
    </row>
    <row r="26" s="21" customFormat="1" ht="17.25" spans="1:2">
      <c r="A26" s="62" t="s">
        <v>46</v>
      </c>
      <c r="B26" s="62"/>
    </row>
    <row r="27" s="21" customFormat="1" ht="17.25" spans="1:2">
      <c r="A27" s="62" t="s">
        <v>47</v>
      </c>
      <c r="B27" s="62"/>
    </row>
    <row r="28" s="21" customFormat="1" ht="17.25" spans="1:2">
      <c r="A28" s="62" t="s">
        <v>48</v>
      </c>
      <c r="B28" s="62"/>
    </row>
    <row r="29" s="21" customFormat="1" ht="17.25" spans="1:2">
      <c r="A29" s="21" t="s">
        <v>49</v>
      </c>
      <c r="B29" s="62"/>
    </row>
    <row r="30" s="20" customFormat="1" ht="17.25" spans="1:9">
      <c r="A30" s="62" t="s">
        <v>50</v>
      </c>
      <c r="B30" s="18"/>
      <c r="I30" s="20" t="s">
        <v>51</v>
      </c>
    </row>
  </sheetData>
  <mergeCells count="15">
    <mergeCell ref="B1:I1"/>
    <mergeCell ref="F2:I2"/>
    <mergeCell ref="E3:F3"/>
    <mergeCell ref="G3:I3"/>
    <mergeCell ref="G5:I5"/>
    <mergeCell ref="G6:I6"/>
    <mergeCell ref="A7:F7"/>
    <mergeCell ref="G7:H7"/>
    <mergeCell ref="B15:G15"/>
    <mergeCell ref="A16:G16"/>
    <mergeCell ref="B17:G17"/>
    <mergeCell ref="B18:G18"/>
    <mergeCell ref="A19:G19"/>
    <mergeCell ref="B20:H20"/>
    <mergeCell ref="A9:A15"/>
  </mergeCells>
  <hyperlinks>
    <hyperlink ref="I9" r:id="rId2" display="https://detail.tmall.com/item.htm?spm=a1z10.5-b-s.w4011-21884058017.56.44b81aa9fezwLR&amp;id=612900142217&amp;rn=4c0c0296037994e173fe1ac12889f809&amp;abbucket=11" tooltip="https://detail.tmall.com/item.htm?spm=a1z10.5-b-s.w4011-21884058017.56.44b81aa9fezwLR&amp;id=612900142217&amp;rn=4c0c0296037994e173fe1ac12889f809&amp;abbucket=11"/>
    <hyperlink ref="I10" r:id="rId3" display="https://detail.tmall.com/item.htm?spm=a1z10.5-b.w4011-18287735760.50.68043b63KNMZkA&amp;id=44316388041&amp;rn=2531738b886d9f917ea866bc31de760c&amp;abbucket=11&amp;skuId=4929917803437"/>
    <hyperlink ref="I11" r:id="rId4" display="https://detail.tmall.com/item.htm?spm=a220m.1000858.1000725.5.30b7439aQnteOv&amp;id=537258323139&amp;user_id=2454171253&amp;is_b=1&amp;cat_id=2&amp;q=TP12+%25C0%25BC%25B2%25A9%25BB%25F9%25C4%25E1&amp;rn=ff92f71fec4437999e4a73f90dd878dd&amp;skuId=4764237540484"/>
    <hyperlink ref="I12" r:id="rId5" display="https://detail.tmall.com/item.htm?spm=a1z10.3-b-s.w4011-21606345126.56.588d6d65CZCe3i&amp;id=654362144760&amp;rn=ad1c4f84c5f67ca92f7b674dc6633a32&amp;abbucket=11&amp;skuId=4734389917453"/>
    <hyperlink ref="I13" r:id="rId6" display="https://detail.tmall.com/item.htm?spm=a220l.1.0.0.60927f33DP9pKX&amp;id=658533090314&amp;skuId=4930334059107"/>
    <hyperlink ref="I14" r:id="rId7" display="https://detail.tmall.com/item.htm?spm=a1z10.5-b-s.w4011-24075809299.65.3c6e3b07ekIWAx&amp;id=598927496606&amp;rn=f9bf5af3055315ddbf7dc8f60a8656af&amp;abbucket=11&amp;skuId=4747205224979"/>
  </hyperlinks>
  <pageMargins left="0.75" right="0.75" top="1" bottom="1" header="0.5" footer="0.5"/>
  <pageSetup paperSize="9" scale="5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49"/>
  <sheetViews>
    <sheetView workbookViewId="0">
      <pane ySplit="2" topLeftCell="A25" activePane="bottomLeft" state="frozen"/>
      <selection/>
      <selection pane="bottomLeft" activeCell="Y3" sqref="Y3:Y48"/>
    </sheetView>
  </sheetViews>
  <sheetFormatPr defaultColWidth="11" defaultRowHeight="16.5"/>
  <cols>
    <col min="1" max="1" width="16.4583333333333" style="4" customWidth="1"/>
    <col min="2" max="2" width="11" style="4"/>
    <col min="3" max="3" width="30.875" style="4" customWidth="1"/>
    <col min="4" max="4" width="45.4666666666667" style="3" customWidth="1"/>
    <col min="5" max="5" width="57.3666666666667" style="3" customWidth="1"/>
    <col min="6" max="6" width="5.8" style="3" customWidth="1"/>
    <col min="7" max="7" width="4.425" style="3" customWidth="1"/>
    <col min="8" max="8" width="5.11666666666667" style="3" customWidth="1"/>
    <col min="9" max="9" width="8.63333333333333" style="4" customWidth="1"/>
    <col min="10" max="10" width="20.6833333333333" style="5" customWidth="1"/>
    <col min="11" max="11" width="6.125" style="3" customWidth="1"/>
    <col min="12" max="12" width="5.56666666666667" style="3" customWidth="1"/>
    <col min="13" max="13" width="92.2166666666667" style="3" customWidth="1"/>
    <col min="14" max="14" width="21" style="4" customWidth="1"/>
    <col min="15" max="15" width="17" style="4" customWidth="1"/>
    <col min="16" max="24" width="11" style="3" hidden="1" customWidth="1"/>
    <col min="25" max="25" width="11" style="4"/>
    <col min="26" max="29" width="11" style="3" hidden="1" customWidth="1"/>
    <col min="30" max="30" width="13.775" style="4" customWidth="1"/>
    <col min="31" max="31" width="11" style="4" customWidth="1"/>
    <col min="32" max="16384" width="11" style="3"/>
  </cols>
  <sheetData>
    <row r="1" s="1" customFormat="1" ht="147" customHeight="1" spans="1:31">
      <c r="A1" s="6" t="s">
        <v>52</v>
      </c>
      <c r="B1" s="7"/>
      <c r="C1" s="8" t="s">
        <v>53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16"/>
      <c r="AE1" s="16"/>
    </row>
    <row r="2" s="2" customFormat="1" ht="53.25" customHeight="1" spans="1:31">
      <c r="A2" s="9" t="s">
        <v>54</v>
      </c>
      <c r="B2" s="9" t="s">
        <v>55</v>
      </c>
      <c r="C2" s="10" t="s">
        <v>56</v>
      </c>
      <c r="D2" s="10" t="s">
        <v>57</v>
      </c>
      <c r="E2" s="10" t="s">
        <v>58</v>
      </c>
      <c r="F2" s="2" t="s">
        <v>59</v>
      </c>
      <c r="G2" s="2" t="s">
        <v>60</v>
      </c>
      <c r="H2" s="2" t="s">
        <v>61</v>
      </c>
      <c r="I2" s="2" t="s">
        <v>62</v>
      </c>
      <c r="J2" s="14" t="s">
        <v>63</v>
      </c>
      <c r="K2" s="2" t="s">
        <v>64</v>
      </c>
      <c r="L2" s="2" t="s">
        <v>65</v>
      </c>
      <c r="M2" s="10" t="s">
        <v>66</v>
      </c>
      <c r="N2" s="10" t="s">
        <v>67</v>
      </c>
      <c r="O2" s="10" t="s">
        <v>68</v>
      </c>
      <c r="P2" s="2" t="s">
        <v>69</v>
      </c>
      <c r="Q2" s="2" t="s">
        <v>70</v>
      </c>
      <c r="R2" s="2" t="s">
        <v>71</v>
      </c>
      <c r="S2" s="2" t="s">
        <v>72</v>
      </c>
      <c r="T2" s="2" t="s">
        <v>73</v>
      </c>
      <c r="U2" s="2" t="s">
        <v>74</v>
      </c>
      <c r="V2" s="2" t="s">
        <v>75</v>
      </c>
      <c r="W2" s="2" t="s">
        <v>76</v>
      </c>
      <c r="X2" s="2" t="s">
        <v>77</v>
      </c>
      <c r="Y2" s="10" t="s">
        <v>78</v>
      </c>
      <c r="Z2" s="2" t="s">
        <v>79</v>
      </c>
      <c r="AA2" s="17" t="s">
        <v>80</v>
      </c>
      <c r="AB2" s="17" t="s">
        <v>81</v>
      </c>
      <c r="AC2" s="17" t="s">
        <v>82</v>
      </c>
      <c r="AD2" s="10" t="s">
        <v>12</v>
      </c>
      <c r="AE2" s="10" t="s">
        <v>83</v>
      </c>
    </row>
    <row r="3" s="3" customFormat="1" spans="1:31">
      <c r="A3" s="11">
        <v>44602</v>
      </c>
      <c r="B3" s="12" t="s">
        <v>84</v>
      </c>
      <c r="C3" s="12" t="s">
        <v>16</v>
      </c>
      <c r="D3" s="12" t="s">
        <v>85</v>
      </c>
      <c r="E3" s="12" t="s">
        <v>86</v>
      </c>
      <c r="F3" s="12"/>
      <c r="G3" s="12"/>
      <c r="H3" s="12"/>
      <c r="I3" s="12"/>
      <c r="J3" s="12" t="s">
        <v>87</v>
      </c>
      <c r="K3" s="12"/>
      <c r="L3" s="12"/>
      <c r="M3" s="12" t="s">
        <v>88</v>
      </c>
      <c r="N3" s="12" t="s">
        <v>89</v>
      </c>
      <c r="O3" s="12">
        <v>15897881186</v>
      </c>
      <c r="Y3" s="12">
        <v>1</v>
      </c>
      <c r="AD3" s="12">
        <v>289</v>
      </c>
      <c r="AE3" s="12">
        <v>289</v>
      </c>
    </row>
    <row r="4" s="3" customFormat="1" spans="1:31">
      <c r="A4" s="11">
        <v>44602</v>
      </c>
      <c r="B4" s="12" t="s">
        <v>84</v>
      </c>
      <c r="C4" s="12" t="s">
        <v>16</v>
      </c>
      <c r="D4" s="12" t="s">
        <v>85</v>
      </c>
      <c r="E4" s="12" t="s">
        <v>86</v>
      </c>
      <c r="F4" s="12"/>
      <c r="G4" s="12"/>
      <c r="H4" s="12"/>
      <c r="I4" s="12"/>
      <c r="J4" s="12" t="s">
        <v>90</v>
      </c>
      <c r="K4" s="12"/>
      <c r="L4" s="12"/>
      <c r="M4" s="12" t="s">
        <v>91</v>
      </c>
      <c r="N4" s="12" t="s">
        <v>92</v>
      </c>
      <c r="O4" s="12">
        <v>13307759453</v>
      </c>
      <c r="Y4" s="12">
        <v>1</v>
      </c>
      <c r="AD4" s="12">
        <v>289</v>
      </c>
      <c r="AE4" s="12">
        <v>289</v>
      </c>
    </row>
    <row r="5" s="3" customFormat="1" spans="1:31">
      <c r="A5" s="11">
        <v>44602</v>
      </c>
      <c r="B5" s="12" t="s">
        <v>84</v>
      </c>
      <c r="C5" s="12" t="s">
        <v>21</v>
      </c>
      <c r="D5" s="12" t="s">
        <v>85</v>
      </c>
      <c r="E5" s="12" t="s">
        <v>86</v>
      </c>
      <c r="F5" s="12"/>
      <c r="G5" s="12"/>
      <c r="H5" s="12"/>
      <c r="I5" s="12"/>
      <c r="J5" s="12" t="s">
        <v>93</v>
      </c>
      <c r="K5" s="12"/>
      <c r="L5" s="12"/>
      <c r="M5" s="12" t="s">
        <v>94</v>
      </c>
      <c r="N5" s="12" t="s">
        <v>95</v>
      </c>
      <c r="O5" s="12">
        <v>13930206510</v>
      </c>
      <c r="Y5" s="12">
        <v>1</v>
      </c>
      <c r="AD5" s="12">
        <v>128.8</v>
      </c>
      <c r="AE5" s="12">
        <v>128.8</v>
      </c>
    </row>
    <row r="6" s="3" customFormat="1" spans="1:31">
      <c r="A6" s="11">
        <v>44602</v>
      </c>
      <c r="B6" s="12" t="s">
        <v>84</v>
      </c>
      <c r="C6" s="12" t="s">
        <v>21</v>
      </c>
      <c r="D6" s="12" t="s">
        <v>85</v>
      </c>
      <c r="E6" s="12" t="s">
        <v>86</v>
      </c>
      <c r="F6" s="12"/>
      <c r="G6" s="12"/>
      <c r="H6" s="12"/>
      <c r="I6" s="12"/>
      <c r="J6" s="12" t="s">
        <v>96</v>
      </c>
      <c r="K6" s="12"/>
      <c r="L6" s="12"/>
      <c r="M6" s="12" t="s">
        <v>97</v>
      </c>
      <c r="N6" s="12" t="s">
        <v>98</v>
      </c>
      <c r="O6" s="12" t="s">
        <v>99</v>
      </c>
      <c r="Y6" s="12">
        <v>1</v>
      </c>
      <c r="AD6" s="12">
        <v>128.8</v>
      </c>
      <c r="AE6" s="12">
        <v>128.8</v>
      </c>
    </row>
    <row r="7" s="3" customFormat="1" spans="1:31">
      <c r="A7" s="11">
        <v>44602</v>
      </c>
      <c r="B7" s="12" t="s">
        <v>84</v>
      </c>
      <c r="C7" s="12" t="s">
        <v>21</v>
      </c>
      <c r="D7" s="12" t="s">
        <v>85</v>
      </c>
      <c r="E7" s="12" t="s">
        <v>86</v>
      </c>
      <c r="F7" s="12"/>
      <c r="G7" s="12"/>
      <c r="H7" s="12"/>
      <c r="I7" s="12"/>
      <c r="J7" s="12" t="s">
        <v>93</v>
      </c>
      <c r="K7" s="12"/>
      <c r="L7" s="12"/>
      <c r="M7" s="12" t="s">
        <v>100</v>
      </c>
      <c r="N7" s="12" t="s">
        <v>101</v>
      </c>
      <c r="O7" s="12">
        <v>13903138634</v>
      </c>
      <c r="Y7" s="12">
        <v>1</v>
      </c>
      <c r="AD7" s="12">
        <v>128.8</v>
      </c>
      <c r="AE7" s="12">
        <v>128.8</v>
      </c>
    </row>
    <row r="8" s="3" customFormat="1" spans="1:31">
      <c r="A8" s="11">
        <v>44602</v>
      </c>
      <c r="B8" s="12" t="s">
        <v>84</v>
      </c>
      <c r="C8" s="12" t="s">
        <v>21</v>
      </c>
      <c r="D8" s="12" t="s">
        <v>85</v>
      </c>
      <c r="E8" s="12" t="s">
        <v>86</v>
      </c>
      <c r="F8" s="12"/>
      <c r="G8" s="12"/>
      <c r="H8" s="12"/>
      <c r="I8" s="12"/>
      <c r="J8" s="12" t="s">
        <v>93</v>
      </c>
      <c r="K8" s="12"/>
      <c r="L8" s="12"/>
      <c r="M8" s="12" t="s">
        <v>102</v>
      </c>
      <c r="N8" s="12" t="s">
        <v>103</v>
      </c>
      <c r="O8" s="12" t="s">
        <v>104</v>
      </c>
      <c r="Y8" s="12">
        <v>1</v>
      </c>
      <c r="AD8" s="12">
        <v>128.8</v>
      </c>
      <c r="AE8" s="12">
        <v>128.8</v>
      </c>
    </row>
    <row r="9" s="3" customFormat="1" spans="1:31">
      <c r="A9" s="11">
        <v>44602</v>
      </c>
      <c r="B9" s="12" t="s">
        <v>84</v>
      </c>
      <c r="C9" s="12" t="s">
        <v>21</v>
      </c>
      <c r="D9" s="12" t="s">
        <v>85</v>
      </c>
      <c r="E9" s="12" t="s">
        <v>86</v>
      </c>
      <c r="F9" s="12"/>
      <c r="G9" s="12"/>
      <c r="H9" s="12"/>
      <c r="I9" s="12"/>
      <c r="J9" s="12" t="s">
        <v>90</v>
      </c>
      <c r="K9" s="12"/>
      <c r="L9" s="12"/>
      <c r="M9" s="12" t="s">
        <v>105</v>
      </c>
      <c r="N9" s="12" t="s">
        <v>106</v>
      </c>
      <c r="O9" s="12">
        <v>15607750043</v>
      </c>
      <c r="Y9" s="12">
        <v>1</v>
      </c>
      <c r="AD9" s="12">
        <v>128.8</v>
      </c>
      <c r="AE9" s="12">
        <v>128.8</v>
      </c>
    </row>
    <row r="10" s="3" customFormat="1" spans="1:31">
      <c r="A10" s="11">
        <v>44602</v>
      </c>
      <c r="B10" s="12" t="s">
        <v>84</v>
      </c>
      <c r="C10" s="12" t="s">
        <v>21</v>
      </c>
      <c r="D10" s="12" t="s">
        <v>85</v>
      </c>
      <c r="E10" s="12" t="s">
        <v>86</v>
      </c>
      <c r="F10" s="12"/>
      <c r="G10" s="12"/>
      <c r="H10" s="12"/>
      <c r="I10" s="12"/>
      <c r="J10" s="12" t="s">
        <v>107</v>
      </c>
      <c r="K10" s="12"/>
      <c r="L10" s="12"/>
      <c r="M10" s="12" t="s">
        <v>108</v>
      </c>
      <c r="N10" s="12" t="s">
        <v>109</v>
      </c>
      <c r="O10" s="12">
        <v>17621906801</v>
      </c>
      <c r="Y10" s="12">
        <v>1</v>
      </c>
      <c r="AD10" s="12">
        <v>128.8</v>
      </c>
      <c r="AE10" s="12">
        <v>128.8</v>
      </c>
    </row>
    <row r="11" s="3" customFormat="1" spans="1:31">
      <c r="A11" s="11">
        <v>44602</v>
      </c>
      <c r="B11" s="12" t="s">
        <v>84</v>
      </c>
      <c r="C11" s="12" t="s">
        <v>21</v>
      </c>
      <c r="D11" s="12" t="s">
        <v>85</v>
      </c>
      <c r="E11" s="12" t="s">
        <v>86</v>
      </c>
      <c r="F11" s="12"/>
      <c r="G11" s="12"/>
      <c r="H11" s="12"/>
      <c r="I11" s="12"/>
      <c r="J11" s="12" t="s">
        <v>110</v>
      </c>
      <c r="K11" s="12"/>
      <c r="L11" s="12"/>
      <c r="M11" s="12" t="s">
        <v>111</v>
      </c>
      <c r="N11" s="12" t="s">
        <v>112</v>
      </c>
      <c r="O11" s="12">
        <v>15122590821</v>
      </c>
      <c r="Y11" s="12">
        <v>1</v>
      </c>
      <c r="AD11" s="12">
        <v>128.8</v>
      </c>
      <c r="AE11" s="12">
        <v>128.8</v>
      </c>
    </row>
    <row r="12" s="3" customFormat="1" spans="1:31">
      <c r="A12" s="11">
        <v>44602</v>
      </c>
      <c r="B12" s="12" t="s">
        <v>84</v>
      </c>
      <c r="C12" s="12" t="s">
        <v>21</v>
      </c>
      <c r="D12" s="12" t="s">
        <v>85</v>
      </c>
      <c r="E12" s="12" t="s">
        <v>86</v>
      </c>
      <c r="F12" s="12"/>
      <c r="G12" s="12"/>
      <c r="H12" s="12"/>
      <c r="I12" s="12"/>
      <c r="J12" s="12" t="s">
        <v>113</v>
      </c>
      <c r="K12" s="12"/>
      <c r="L12" s="12"/>
      <c r="M12" s="12" t="s">
        <v>114</v>
      </c>
      <c r="N12" s="12" t="s">
        <v>115</v>
      </c>
      <c r="O12" s="12">
        <v>13489477317</v>
      </c>
      <c r="Y12" s="12">
        <v>1</v>
      </c>
      <c r="AD12" s="12">
        <v>128.8</v>
      </c>
      <c r="AE12" s="12">
        <v>128.8</v>
      </c>
    </row>
    <row r="13" s="3" customFormat="1" spans="1:31">
      <c r="A13" s="11">
        <v>44602</v>
      </c>
      <c r="B13" s="12" t="s">
        <v>84</v>
      </c>
      <c r="C13" s="12" t="s">
        <v>21</v>
      </c>
      <c r="D13" s="12" t="s">
        <v>85</v>
      </c>
      <c r="E13" s="12" t="s">
        <v>86</v>
      </c>
      <c r="F13" s="12"/>
      <c r="G13" s="12"/>
      <c r="H13" s="12"/>
      <c r="I13" s="12"/>
      <c r="J13" s="12" t="s">
        <v>116</v>
      </c>
      <c r="K13" s="12"/>
      <c r="L13" s="12"/>
      <c r="M13" s="12" t="s">
        <v>117</v>
      </c>
      <c r="N13" s="12" t="s">
        <v>118</v>
      </c>
      <c r="O13" s="12" t="s">
        <v>119</v>
      </c>
      <c r="Y13" s="12">
        <v>1</v>
      </c>
      <c r="AD13" s="12">
        <v>128.8</v>
      </c>
      <c r="AE13" s="12">
        <v>128.8</v>
      </c>
    </row>
    <row r="14" s="3" customFormat="1" spans="1:31">
      <c r="A14" s="11">
        <v>44602</v>
      </c>
      <c r="B14" s="12" t="s">
        <v>84</v>
      </c>
      <c r="C14" s="12" t="s">
        <v>120</v>
      </c>
      <c r="D14" s="12" t="s">
        <v>85</v>
      </c>
      <c r="E14" s="12" t="s">
        <v>86</v>
      </c>
      <c r="F14" s="12"/>
      <c r="G14" s="12"/>
      <c r="H14" s="12"/>
      <c r="I14" s="12"/>
      <c r="J14" s="12" t="s">
        <v>121</v>
      </c>
      <c r="K14" s="12"/>
      <c r="L14" s="12"/>
      <c r="M14" s="12" t="s">
        <v>122</v>
      </c>
      <c r="N14" s="12" t="s">
        <v>123</v>
      </c>
      <c r="O14" s="12">
        <v>15241987723</v>
      </c>
      <c r="Y14" s="12">
        <v>1</v>
      </c>
      <c r="AD14" s="12">
        <v>46</v>
      </c>
      <c r="AE14" s="12">
        <v>46</v>
      </c>
    </row>
    <row r="15" s="3" customFormat="1" spans="1:31">
      <c r="A15" s="11">
        <v>44602</v>
      </c>
      <c r="B15" s="12" t="s">
        <v>84</v>
      </c>
      <c r="C15" s="12" t="s">
        <v>120</v>
      </c>
      <c r="D15" s="12" t="s">
        <v>85</v>
      </c>
      <c r="E15" s="12" t="s">
        <v>86</v>
      </c>
      <c r="F15" s="12"/>
      <c r="G15" s="12"/>
      <c r="H15" s="12"/>
      <c r="I15" s="12"/>
      <c r="J15" s="12" t="s">
        <v>93</v>
      </c>
      <c r="K15" s="12"/>
      <c r="L15" s="12"/>
      <c r="M15" s="12" t="s">
        <v>124</v>
      </c>
      <c r="N15" s="12" t="s">
        <v>125</v>
      </c>
      <c r="O15" s="12">
        <v>13716536988</v>
      </c>
      <c r="Y15" s="12">
        <v>1</v>
      </c>
      <c r="AD15" s="12">
        <v>46</v>
      </c>
      <c r="AE15" s="12">
        <v>46</v>
      </c>
    </row>
    <row r="16" s="3" customFormat="1" spans="1:31">
      <c r="A16" s="11">
        <v>44602</v>
      </c>
      <c r="B16" s="12" t="s">
        <v>84</v>
      </c>
      <c r="C16" s="12" t="s">
        <v>120</v>
      </c>
      <c r="D16" s="12" t="s">
        <v>85</v>
      </c>
      <c r="E16" s="12" t="s">
        <v>86</v>
      </c>
      <c r="F16" s="12"/>
      <c r="G16" s="12"/>
      <c r="H16" s="12"/>
      <c r="I16" s="12"/>
      <c r="J16" s="12" t="s">
        <v>116</v>
      </c>
      <c r="K16" s="12"/>
      <c r="L16" s="12"/>
      <c r="M16" s="12" t="s">
        <v>126</v>
      </c>
      <c r="N16" s="12" t="s">
        <v>127</v>
      </c>
      <c r="O16" s="12" t="s">
        <v>128</v>
      </c>
      <c r="Y16" s="12">
        <v>1</v>
      </c>
      <c r="AD16" s="12">
        <v>46</v>
      </c>
      <c r="AE16" s="12">
        <v>46</v>
      </c>
    </row>
    <row r="17" s="3" customFormat="1" spans="1:31">
      <c r="A17" s="11">
        <v>44602</v>
      </c>
      <c r="B17" s="12" t="s">
        <v>84</v>
      </c>
      <c r="C17" s="12" t="s">
        <v>120</v>
      </c>
      <c r="D17" s="12" t="s">
        <v>85</v>
      </c>
      <c r="E17" s="12" t="s">
        <v>86</v>
      </c>
      <c r="F17" s="12"/>
      <c r="G17" s="12"/>
      <c r="H17" s="12"/>
      <c r="I17" s="12"/>
      <c r="J17" s="12" t="s">
        <v>129</v>
      </c>
      <c r="K17" s="12"/>
      <c r="L17" s="12"/>
      <c r="M17" s="15" t="s">
        <v>130</v>
      </c>
      <c r="N17" s="15" t="s">
        <v>131</v>
      </c>
      <c r="O17" s="15">
        <v>18910293932</v>
      </c>
      <c r="Y17" s="12">
        <v>1</v>
      </c>
      <c r="AD17" s="12">
        <v>46</v>
      </c>
      <c r="AE17" s="12">
        <v>46</v>
      </c>
    </row>
    <row r="18" s="3" customFormat="1" spans="1:31">
      <c r="A18" s="11">
        <v>44602</v>
      </c>
      <c r="B18" s="12" t="s">
        <v>84</v>
      </c>
      <c r="C18" s="12" t="s">
        <v>120</v>
      </c>
      <c r="D18" s="12" t="s">
        <v>85</v>
      </c>
      <c r="E18" s="12" t="s">
        <v>86</v>
      </c>
      <c r="F18" s="12"/>
      <c r="G18" s="12"/>
      <c r="H18" s="12"/>
      <c r="I18" s="12"/>
      <c r="J18" s="12" t="s">
        <v>132</v>
      </c>
      <c r="K18" s="12"/>
      <c r="L18" s="12"/>
      <c r="M18" s="12" t="s">
        <v>133</v>
      </c>
      <c r="N18" s="12" t="s">
        <v>134</v>
      </c>
      <c r="O18" s="12">
        <v>15553705558</v>
      </c>
      <c r="Y18" s="12">
        <v>1</v>
      </c>
      <c r="AD18" s="12">
        <v>46</v>
      </c>
      <c r="AE18" s="12">
        <v>46</v>
      </c>
    </row>
    <row r="19" s="3" customFormat="1" spans="1:31">
      <c r="A19" s="11">
        <v>44602</v>
      </c>
      <c r="B19" s="12" t="s">
        <v>84</v>
      </c>
      <c r="C19" s="12" t="s">
        <v>120</v>
      </c>
      <c r="D19" s="12" t="s">
        <v>85</v>
      </c>
      <c r="E19" s="12" t="s">
        <v>86</v>
      </c>
      <c r="F19" s="12"/>
      <c r="G19" s="12"/>
      <c r="H19" s="12"/>
      <c r="I19" s="12"/>
      <c r="J19" s="12" t="s">
        <v>135</v>
      </c>
      <c r="K19" s="12"/>
      <c r="L19" s="12"/>
      <c r="M19" s="12" t="s">
        <v>136</v>
      </c>
      <c r="N19" s="12" t="s">
        <v>137</v>
      </c>
      <c r="O19" s="12" t="s">
        <v>138</v>
      </c>
      <c r="Y19" s="12">
        <v>1</v>
      </c>
      <c r="AD19" s="12">
        <v>46</v>
      </c>
      <c r="AE19" s="12">
        <v>46</v>
      </c>
    </row>
    <row r="20" s="3" customFormat="1" spans="1:31">
      <c r="A20" s="11">
        <v>44602</v>
      </c>
      <c r="B20" s="12" t="s">
        <v>84</v>
      </c>
      <c r="C20" s="12" t="s">
        <v>120</v>
      </c>
      <c r="D20" s="12" t="s">
        <v>85</v>
      </c>
      <c r="E20" s="12" t="s">
        <v>86</v>
      </c>
      <c r="F20" s="12"/>
      <c r="G20" s="12"/>
      <c r="H20" s="12"/>
      <c r="I20" s="12"/>
      <c r="J20" s="12" t="s">
        <v>93</v>
      </c>
      <c r="K20" s="12"/>
      <c r="L20" s="12"/>
      <c r="M20" s="12" t="s">
        <v>139</v>
      </c>
      <c r="N20" s="12" t="s">
        <v>140</v>
      </c>
      <c r="O20" s="12">
        <v>13191790900</v>
      </c>
      <c r="Y20" s="12">
        <v>1</v>
      </c>
      <c r="AD20" s="12">
        <v>46</v>
      </c>
      <c r="AE20" s="12">
        <v>46</v>
      </c>
    </row>
    <row r="21" s="3" customFormat="1" spans="1:31">
      <c r="A21" s="11">
        <v>44602</v>
      </c>
      <c r="B21" s="12" t="s">
        <v>84</v>
      </c>
      <c r="C21" s="12" t="s">
        <v>120</v>
      </c>
      <c r="D21" s="12" t="s">
        <v>85</v>
      </c>
      <c r="E21" s="12" t="s">
        <v>86</v>
      </c>
      <c r="F21" s="12"/>
      <c r="G21" s="12"/>
      <c r="H21" s="12"/>
      <c r="I21" s="12"/>
      <c r="J21" s="12" t="s">
        <v>116</v>
      </c>
      <c r="K21" s="12"/>
      <c r="L21" s="12"/>
      <c r="M21" s="12" t="s">
        <v>141</v>
      </c>
      <c r="N21" s="12" t="s">
        <v>142</v>
      </c>
      <c r="O21" s="12">
        <v>13556629797</v>
      </c>
      <c r="Y21" s="12">
        <v>1</v>
      </c>
      <c r="AD21" s="12">
        <v>46</v>
      </c>
      <c r="AE21" s="12">
        <v>46</v>
      </c>
    </row>
    <row r="22" s="3" customFormat="1" spans="1:31">
      <c r="A22" s="11">
        <v>44602</v>
      </c>
      <c r="B22" s="12" t="s">
        <v>84</v>
      </c>
      <c r="C22" s="12" t="s">
        <v>120</v>
      </c>
      <c r="D22" s="12" t="s">
        <v>85</v>
      </c>
      <c r="E22" s="12" t="s">
        <v>86</v>
      </c>
      <c r="F22" s="12"/>
      <c r="G22" s="12"/>
      <c r="H22" s="12"/>
      <c r="I22" s="12"/>
      <c r="J22" s="12" t="s">
        <v>113</v>
      </c>
      <c r="K22" s="12"/>
      <c r="L22" s="12"/>
      <c r="M22" s="12" t="s">
        <v>143</v>
      </c>
      <c r="N22" s="12" t="s">
        <v>144</v>
      </c>
      <c r="O22" s="12">
        <v>18551217176</v>
      </c>
      <c r="Y22" s="12">
        <v>1</v>
      </c>
      <c r="AD22" s="12">
        <v>46</v>
      </c>
      <c r="AE22" s="12">
        <v>46</v>
      </c>
    </row>
    <row r="23" s="3" customFormat="1" spans="1:31">
      <c r="A23" s="11">
        <v>44602</v>
      </c>
      <c r="B23" s="12" t="s">
        <v>84</v>
      </c>
      <c r="C23" s="12" t="s">
        <v>120</v>
      </c>
      <c r="D23" s="12" t="s">
        <v>85</v>
      </c>
      <c r="E23" s="12" t="s">
        <v>86</v>
      </c>
      <c r="F23" s="12"/>
      <c r="G23" s="12"/>
      <c r="H23" s="12"/>
      <c r="I23" s="12"/>
      <c r="J23" s="12" t="s">
        <v>107</v>
      </c>
      <c r="K23" s="12"/>
      <c r="L23" s="12"/>
      <c r="M23" s="12" t="s">
        <v>145</v>
      </c>
      <c r="N23" s="12" t="s">
        <v>146</v>
      </c>
      <c r="O23" s="12">
        <v>13391070989</v>
      </c>
      <c r="Y23" s="12">
        <v>1</v>
      </c>
      <c r="AD23" s="12">
        <v>46</v>
      </c>
      <c r="AE23" s="12">
        <v>46</v>
      </c>
    </row>
    <row r="24" s="3" customFormat="1" spans="1:31">
      <c r="A24" s="11">
        <v>44602</v>
      </c>
      <c r="B24" s="12" t="s">
        <v>84</v>
      </c>
      <c r="C24" s="12" t="s">
        <v>120</v>
      </c>
      <c r="D24" s="12" t="s">
        <v>85</v>
      </c>
      <c r="E24" s="12" t="s">
        <v>86</v>
      </c>
      <c r="F24" s="12"/>
      <c r="G24" s="12"/>
      <c r="H24" s="12"/>
      <c r="I24" s="12"/>
      <c r="J24" s="12" t="s">
        <v>135</v>
      </c>
      <c r="K24" s="12"/>
      <c r="L24" s="12"/>
      <c r="M24" s="12" t="s">
        <v>147</v>
      </c>
      <c r="N24" s="12" t="s">
        <v>148</v>
      </c>
      <c r="O24" s="12">
        <v>13100030909</v>
      </c>
      <c r="Y24" s="12">
        <v>1</v>
      </c>
      <c r="AD24" s="12">
        <v>46</v>
      </c>
      <c r="AE24" s="12">
        <v>46</v>
      </c>
    </row>
    <row r="25" s="3" customFormat="1" spans="1:31">
      <c r="A25" s="11">
        <v>44602</v>
      </c>
      <c r="B25" s="12" t="s">
        <v>84</v>
      </c>
      <c r="C25" s="12" t="s">
        <v>120</v>
      </c>
      <c r="D25" s="12" t="s">
        <v>85</v>
      </c>
      <c r="E25" s="12" t="s">
        <v>86</v>
      </c>
      <c r="F25" s="12"/>
      <c r="G25" s="12"/>
      <c r="H25" s="12"/>
      <c r="I25" s="12"/>
      <c r="J25" s="12" t="s">
        <v>135</v>
      </c>
      <c r="K25" s="12"/>
      <c r="L25" s="12"/>
      <c r="M25" s="12" t="s">
        <v>149</v>
      </c>
      <c r="N25" s="12" t="s">
        <v>150</v>
      </c>
      <c r="O25" s="12">
        <v>18335462270</v>
      </c>
      <c r="Y25" s="12">
        <v>1</v>
      </c>
      <c r="AD25" s="12">
        <v>46</v>
      </c>
      <c r="AE25" s="12">
        <v>46</v>
      </c>
    </row>
    <row r="26" s="3" customFormat="1" spans="1:31">
      <c r="A26" s="11">
        <v>44602</v>
      </c>
      <c r="B26" s="12" t="s">
        <v>84</v>
      </c>
      <c r="C26" s="12" t="s">
        <v>120</v>
      </c>
      <c r="D26" s="12" t="s">
        <v>85</v>
      </c>
      <c r="E26" s="12" t="s">
        <v>86</v>
      </c>
      <c r="F26" s="12"/>
      <c r="G26" s="12"/>
      <c r="H26" s="12"/>
      <c r="I26" s="12"/>
      <c r="J26" s="12" t="s">
        <v>151</v>
      </c>
      <c r="K26" s="12"/>
      <c r="L26" s="12"/>
      <c r="M26" s="12" t="s">
        <v>152</v>
      </c>
      <c r="N26" s="12" t="s">
        <v>153</v>
      </c>
      <c r="O26" s="12" t="s">
        <v>154</v>
      </c>
      <c r="Y26" s="12">
        <v>1</v>
      </c>
      <c r="Z26" s="12"/>
      <c r="AA26" s="12"/>
      <c r="AB26" s="12"/>
      <c r="AC26" s="12"/>
      <c r="AD26" s="12">
        <v>46</v>
      </c>
      <c r="AE26" s="12">
        <v>46</v>
      </c>
    </row>
    <row r="27" s="3" customFormat="1" spans="1:31">
      <c r="A27" s="11">
        <v>44602</v>
      </c>
      <c r="B27" s="12" t="s">
        <v>84</v>
      </c>
      <c r="C27" s="12" t="s">
        <v>120</v>
      </c>
      <c r="D27" s="12" t="s">
        <v>85</v>
      </c>
      <c r="E27" s="12" t="s">
        <v>86</v>
      </c>
      <c r="F27" s="12"/>
      <c r="G27" s="12"/>
      <c r="H27" s="12"/>
      <c r="I27" s="12"/>
      <c r="J27" s="12" t="s">
        <v>93</v>
      </c>
      <c r="K27" s="12"/>
      <c r="L27" s="12"/>
      <c r="M27" s="12" t="s">
        <v>155</v>
      </c>
      <c r="N27" s="12" t="s">
        <v>156</v>
      </c>
      <c r="O27" s="12">
        <v>18519188312</v>
      </c>
      <c r="Y27" s="12">
        <v>1</v>
      </c>
      <c r="Z27" s="12"/>
      <c r="AA27" s="12"/>
      <c r="AB27" s="12"/>
      <c r="AC27" s="12"/>
      <c r="AD27" s="12">
        <v>46</v>
      </c>
      <c r="AE27" s="12">
        <v>46</v>
      </c>
    </row>
    <row r="28" s="3" customFormat="1" spans="1:31">
      <c r="A28" s="11">
        <v>44602</v>
      </c>
      <c r="B28" s="12" t="s">
        <v>84</v>
      </c>
      <c r="C28" s="12" t="s">
        <v>120</v>
      </c>
      <c r="D28" s="12" t="s">
        <v>85</v>
      </c>
      <c r="E28" s="12" t="s">
        <v>86</v>
      </c>
      <c r="F28" s="12"/>
      <c r="G28" s="12"/>
      <c r="H28" s="12"/>
      <c r="I28" s="12"/>
      <c r="J28" s="12" t="s">
        <v>93</v>
      </c>
      <c r="K28" s="12"/>
      <c r="L28" s="12"/>
      <c r="M28" s="12" t="s">
        <v>157</v>
      </c>
      <c r="N28" s="12" t="s">
        <v>158</v>
      </c>
      <c r="O28" s="12">
        <v>1563113828</v>
      </c>
      <c r="Y28" s="12">
        <v>1</v>
      </c>
      <c r="Z28" s="12"/>
      <c r="AA28" s="12"/>
      <c r="AB28" s="12"/>
      <c r="AC28" s="12"/>
      <c r="AD28" s="12">
        <v>46</v>
      </c>
      <c r="AE28" s="12">
        <v>46</v>
      </c>
    </row>
    <row r="29" s="3" customFormat="1" spans="1:31">
      <c r="A29" s="11">
        <v>44602</v>
      </c>
      <c r="B29" s="12" t="s">
        <v>84</v>
      </c>
      <c r="C29" s="12" t="s">
        <v>120</v>
      </c>
      <c r="D29" s="12" t="s">
        <v>85</v>
      </c>
      <c r="E29" s="12" t="s">
        <v>86</v>
      </c>
      <c r="F29" s="12"/>
      <c r="G29" s="12"/>
      <c r="H29" s="12"/>
      <c r="I29" s="12"/>
      <c r="J29" s="12" t="s">
        <v>121</v>
      </c>
      <c r="K29" s="12"/>
      <c r="L29" s="12"/>
      <c r="M29" s="12" t="s">
        <v>159</v>
      </c>
      <c r="N29" s="12" t="s">
        <v>160</v>
      </c>
      <c r="O29" s="12">
        <v>13845777365</v>
      </c>
      <c r="Y29" s="12">
        <v>1</v>
      </c>
      <c r="Z29" s="12"/>
      <c r="AA29" s="12"/>
      <c r="AB29" s="12"/>
      <c r="AC29" s="12"/>
      <c r="AD29" s="12">
        <v>46</v>
      </c>
      <c r="AE29" s="12">
        <v>46</v>
      </c>
    </row>
    <row r="30" s="3" customFormat="1" spans="1:31">
      <c r="A30" s="11">
        <v>44602</v>
      </c>
      <c r="B30" s="12" t="s">
        <v>84</v>
      </c>
      <c r="C30" s="12" t="s">
        <v>120</v>
      </c>
      <c r="D30" s="12" t="s">
        <v>85</v>
      </c>
      <c r="E30" s="12" t="s">
        <v>86</v>
      </c>
      <c r="F30" s="12"/>
      <c r="G30" s="12"/>
      <c r="H30" s="12"/>
      <c r="I30" s="12"/>
      <c r="J30" s="12" t="s">
        <v>161</v>
      </c>
      <c r="K30" s="12"/>
      <c r="L30" s="12"/>
      <c r="M30" s="12" t="s">
        <v>162</v>
      </c>
      <c r="N30" s="12" t="s">
        <v>163</v>
      </c>
      <c r="O30" s="12">
        <v>15138566066</v>
      </c>
      <c r="Y30" s="12">
        <v>1</v>
      </c>
      <c r="Z30" s="12"/>
      <c r="AA30" s="12"/>
      <c r="AB30" s="12"/>
      <c r="AC30" s="12"/>
      <c r="AD30" s="12">
        <v>46</v>
      </c>
      <c r="AE30" s="12">
        <v>46</v>
      </c>
    </row>
    <row r="31" s="3" customFormat="1" spans="1:31">
      <c r="A31" s="11">
        <v>44602</v>
      </c>
      <c r="B31" s="12" t="s">
        <v>84</v>
      </c>
      <c r="C31" s="12" t="s">
        <v>120</v>
      </c>
      <c r="D31" s="12" t="s">
        <v>85</v>
      </c>
      <c r="E31" s="12" t="s">
        <v>86</v>
      </c>
      <c r="F31" s="12"/>
      <c r="G31" s="12"/>
      <c r="H31" s="12"/>
      <c r="I31" s="12"/>
      <c r="J31" s="12" t="s">
        <v>132</v>
      </c>
      <c r="K31" s="12"/>
      <c r="L31" s="12"/>
      <c r="M31" s="12" t="s">
        <v>164</v>
      </c>
      <c r="N31" s="12" t="s">
        <v>165</v>
      </c>
      <c r="O31" s="12">
        <v>13969643721</v>
      </c>
      <c r="Y31" s="12">
        <v>1</v>
      </c>
      <c r="Z31" s="12"/>
      <c r="AA31" s="12"/>
      <c r="AB31" s="12"/>
      <c r="AC31" s="12"/>
      <c r="AD31" s="12">
        <v>46</v>
      </c>
      <c r="AE31" s="12">
        <v>46</v>
      </c>
    </row>
    <row r="32" s="3" customFormat="1" spans="1:31">
      <c r="A32" s="11">
        <v>44602</v>
      </c>
      <c r="B32" s="12" t="s">
        <v>84</v>
      </c>
      <c r="C32" s="12" t="s">
        <v>120</v>
      </c>
      <c r="D32" s="12" t="s">
        <v>85</v>
      </c>
      <c r="E32" s="12" t="s">
        <v>86</v>
      </c>
      <c r="F32" s="12"/>
      <c r="G32" s="12"/>
      <c r="H32" s="12"/>
      <c r="I32" s="12"/>
      <c r="J32" s="12" t="s">
        <v>93</v>
      </c>
      <c r="K32" s="12"/>
      <c r="L32" s="12"/>
      <c r="M32" s="12" t="s">
        <v>166</v>
      </c>
      <c r="N32" s="12" t="s">
        <v>167</v>
      </c>
      <c r="O32" s="12">
        <v>13933901835</v>
      </c>
      <c r="Y32" s="12">
        <v>1</v>
      </c>
      <c r="Z32" s="12"/>
      <c r="AA32" s="12"/>
      <c r="AB32" s="12"/>
      <c r="AC32" s="12"/>
      <c r="AD32" s="12">
        <v>46</v>
      </c>
      <c r="AE32" s="12">
        <v>46</v>
      </c>
    </row>
    <row r="33" spans="1:31">
      <c r="A33" s="11">
        <v>44602</v>
      </c>
      <c r="B33" s="12" t="s">
        <v>84</v>
      </c>
      <c r="C33" s="12" t="s">
        <v>120</v>
      </c>
      <c r="D33" s="12" t="s">
        <v>85</v>
      </c>
      <c r="E33" s="12" t="s">
        <v>86</v>
      </c>
      <c r="F33" s="13"/>
      <c r="G33" s="13"/>
      <c r="H33" s="13"/>
      <c r="I33" s="12"/>
      <c r="J33" s="12" t="s">
        <v>107</v>
      </c>
      <c r="K33" s="13"/>
      <c r="L33" s="13"/>
      <c r="M33" s="12" t="s">
        <v>168</v>
      </c>
      <c r="N33" s="12" t="s">
        <v>169</v>
      </c>
      <c r="O33" s="12" t="s">
        <v>170</v>
      </c>
      <c r="Y33" s="12">
        <v>1</v>
      </c>
      <c r="AD33" s="12">
        <v>46</v>
      </c>
      <c r="AE33" s="12">
        <v>46</v>
      </c>
    </row>
    <row r="34" spans="1:31">
      <c r="A34" s="11">
        <v>44602</v>
      </c>
      <c r="B34" s="12" t="s">
        <v>84</v>
      </c>
      <c r="C34" s="12" t="s">
        <v>120</v>
      </c>
      <c r="D34" s="12" t="s">
        <v>85</v>
      </c>
      <c r="E34" s="12" t="s">
        <v>86</v>
      </c>
      <c r="F34" s="13"/>
      <c r="G34" s="13"/>
      <c r="H34" s="13"/>
      <c r="I34" s="12"/>
      <c r="J34" s="12" t="s">
        <v>135</v>
      </c>
      <c r="K34" s="13"/>
      <c r="L34" s="13"/>
      <c r="M34" s="12" t="s">
        <v>171</v>
      </c>
      <c r="N34" s="12" t="s">
        <v>172</v>
      </c>
      <c r="O34" s="12">
        <v>13934478732</v>
      </c>
      <c r="Y34" s="12">
        <v>1</v>
      </c>
      <c r="AD34" s="12">
        <v>46</v>
      </c>
      <c r="AE34" s="12">
        <v>46</v>
      </c>
    </row>
    <row r="35" spans="1:31">
      <c r="A35" s="11">
        <v>44602</v>
      </c>
      <c r="B35" s="12" t="s">
        <v>84</v>
      </c>
      <c r="C35" s="12" t="s">
        <v>120</v>
      </c>
      <c r="D35" s="12" t="s">
        <v>85</v>
      </c>
      <c r="E35" s="12" t="s">
        <v>86</v>
      </c>
      <c r="F35" s="13"/>
      <c r="G35" s="13"/>
      <c r="H35" s="13"/>
      <c r="I35" s="12"/>
      <c r="J35" s="12" t="s">
        <v>93</v>
      </c>
      <c r="K35" s="13"/>
      <c r="L35" s="13"/>
      <c r="M35" s="12" t="s">
        <v>173</v>
      </c>
      <c r="N35" s="12" t="s">
        <v>174</v>
      </c>
      <c r="O35" s="12">
        <v>13722869387</v>
      </c>
      <c r="Y35" s="12">
        <v>1</v>
      </c>
      <c r="AD35" s="12">
        <v>46</v>
      </c>
      <c r="AE35" s="12">
        <v>46</v>
      </c>
    </row>
    <row r="36" spans="1:31">
      <c r="A36" s="11">
        <v>44602</v>
      </c>
      <c r="B36" s="12" t="s">
        <v>84</v>
      </c>
      <c r="C36" s="12" t="s">
        <v>120</v>
      </c>
      <c r="D36" s="12" t="s">
        <v>85</v>
      </c>
      <c r="E36" s="12" t="s">
        <v>86</v>
      </c>
      <c r="F36" s="13"/>
      <c r="G36" s="13"/>
      <c r="H36" s="13"/>
      <c r="I36" s="12"/>
      <c r="J36" s="12" t="s">
        <v>121</v>
      </c>
      <c r="K36" s="13"/>
      <c r="L36" s="13"/>
      <c r="M36" s="12" t="s">
        <v>175</v>
      </c>
      <c r="N36" s="12" t="s">
        <v>176</v>
      </c>
      <c r="O36" s="12">
        <v>13354556522</v>
      </c>
      <c r="Y36" s="12">
        <v>1</v>
      </c>
      <c r="AD36" s="12">
        <v>46</v>
      </c>
      <c r="AE36" s="12">
        <v>46</v>
      </c>
    </row>
    <row r="37" spans="1:31">
      <c r="A37" s="11">
        <v>44602</v>
      </c>
      <c r="B37" s="12" t="s">
        <v>84</v>
      </c>
      <c r="C37" s="12" t="s">
        <v>120</v>
      </c>
      <c r="D37" s="12" t="s">
        <v>85</v>
      </c>
      <c r="E37" s="12" t="s">
        <v>86</v>
      </c>
      <c r="F37" s="13"/>
      <c r="G37" s="13"/>
      <c r="H37" s="13"/>
      <c r="I37" s="12"/>
      <c r="J37" s="12" t="s">
        <v>121</v>
      </c>
      <c r="K37" s="13"/>
      <c r="L37" s="13"/>
      <c r="M37" s="12" t="s">
        <v>177</v>
      </c>
      <c r="N37" s="12" t="s">
        <v>178</v>
      </c>
      <c r="O37" s="12">
        <v>15164037003</v>
      </c>
      <c r="Y37" s="12">
        <v>1</v>
      </c>
      <c r="AD37" s="12">
        <v>46</v>
      </c>
      <c r="AE37" s="12">
        <v>46</v>
      </c>
    </row>
    <row r="38" spans="1:31">
      <c r="A38" s="11">
        <v>44602</v>
      </c>
      <c r="B38" s="12" t="s">
        <v>84</v>
      </c>
      <c r="C38" s="12" t="s">
        <v>120</v>
      </c>
      <c r="D38" s="12" t="s">
        <v>85</v>
      </c>
      <c r="E38" s="12" t="s">
        <v>86</v>
      </c>
      <c r="F38" s="13"/>
      <c r="G38" s="13"/>
      <c r="H38" s="13"/>
      <c r="I38" s="12"/>
      <c r="J38" s="12" t="s">
        <v>151</v>
      </c>
      <c r="K38" s="13"/>
      <c r="L38" s="13"/>
      <c r="M38" s="12" t="s">
        <v>179</v>
      </c>
      <c r="N38" s="12" t="s">
        <v>84</v>
      </c>
      <c r="O38" s="12">
        <v>15726682632</v>
      </c>
      <c r="Y38" s="12">
        <v>6</v>
      </c>
      <c r="AD38" s="12">
        <v>46</v>
      </c>
      <c r="AE38" s="12">
        <f>AD38*Y38</f>
        <v>276</v>
      </c>
    </row>
    <row r="39" spans="1:31">
      <c r="A39" s="11">
        <v>44602</v>
      </c>
      <c r="B39" s="12" t="s">
        <v>84</v>
      </c>
      <c r="C39" s="12" t="s">
        <v>21</v>
      </c>
      <c r="D39" s="12" t="s">
        <v>85</v>
      </c>
      <c r="E39" s="12" t="s">
        <v>86</v>
      </c>
      <c r="F39" s="13"/>
      <c r="G39" s="13"/>
      <c r="H39" s="13"/>
      <c r="I39" s="12"/>
      <c r="J39" s="12" t="s">
        <v>151</v>
      </c>
      <c r="K39" s="13"/>
      <c r="L39" s="13"/>
      <c r="M39" s="12" t="s">
        <v>179</v>
      </c>
      <c r="N39" s="12" t="s">
        <v>84</v>
      </c>
      <c r="O39" s="12">
        <v>15726682632</v>
      </c>
      <c r="Y39" s="12">
        <v>1</v>
      </c>
      <c r="AD39" s="12">
        <v>128.8</v>
      </c>
      <c r="AE39" s="12">
        <f t="shared" ref="AE39:AE48" si="0">AD39*Y39</f>
        <v>128.8</v>
      </c>
    </row>
    <row r="40" spans="1:31">
      <c r="A40" s="11">
        <v>44602</v>
      </c>
      <c r="B40" s="12" t="s">
        <v>84</v>
      </c>
      <c r="C40" s="12" t="s">
        <v>27</v>
      </c>
      <c r="D40" s="12" t="s">
        <v>180</v>
      </c>
      <c r="E40" s="12" t="s">
        <v>181</v>
      </c>
      <c r="F40" s="13"/>
      <c r="G40" s="13"/>
      <c r="H40" s="13"/>
      <c r="I40" s="12"/>
      <c r="J40" s="12" t="s">
        <v>93</v>
      </c>
      <c r="K40" s="13"/>
      <c r="L40" s="13"/>
      <c r="M40" s="12" t="s">
        <v>182</v>
      </c>
      <c r="N40" s="12" t="s">
        <v>183</v>
      </c>
      <c r="O40" s="12" t="s">
        <v>184</v>
      </c>
      <c r="Y40" s="12">
        <v>1</v>
      </c>
      <c r="AD40" s="12">
        <v>359</v>
      </c>
      <c r="AE40" s="12">
        <f t="shared" si="0"/>
        <v>359</v>
      </c>
    </row>
    <row r="41" spans="1:31">
      <c r="A41" s="11">
        <v>44602</v>
      </c>
      <c r="B41" s="12" t="s">
        <v>84</v>
      </c>
      <c r="C41" s="12" t="s">
        <v>30</v>
      </c>
      <c r="D41" s="12" t="s">
        <v>180</v>
      </c>
      <c r="E41" s="12" t="s">
        <v>181</v>
      </c>
      <c r="F41" s="13"/>
      <c r="G41" s="13"/>
      <c r="H41" s="13"/>
      <c r="I41" s="12"/>
      <c r="J41" s="12" t="s">
        <v>161</v>
      </c>
      <c r="K41" s="13"/>
      <c r="L41" s="13"/>
      <c r="M41" s="12" t="s">
        <v>185</v>
      </c>
      <c r="N41" s="12" t="s">
        <v>186</v>
      </c>
      <c r="O41" s="12" t="s">
        <v>187</v>
      </c>
      <c r="Y41" s="12">
        <v>1</v>
      </c>
      <c r="AD41" s="12">
        <v>299</v>
      </c>
      <c r="AE41" s="12">
        <f t="shared" si="0"/>
        <v>299</v>
      </c>
    </row>
    <row r="42" spans="1:31">
      <c r="A42" s="11">
        <v>44602</v>
      </c>
      <c r="B42" s="12" t="s">
        <v>84</v>
      </c>
      <c r="C42" s="12" t="s">
        <v>30</v>
      </c>
      <c r="D42" s="12" t="s">
        <v>180</v>
      </c>
      <c r="E42" s="12" t="s">
        <v>181</v>
      </c>
      <c r="F42" s="13"/>
      <c r="G42" s="13"/>
      <c r="H42" s="13"/>
      <c r="I42" s="12"/>
      <c r="J42" s="12" t="s">
        <v>151</v>
      </c>
      <c r="K42" s="13"/>
      <c r="L42" s="13"/>
      <c r="M42" s="12" t="s">
        <v>155</v>
      </c>
      <c r="N42" s="12" t="s">
        <v>156</v>
      </c>
      <c r="O42" s="12">
        <v>18519188312</v>
      </c>
      <c r="Y42" s="12">
        <v>1</v>
      </c>
      <c r="AD42" s="12">
        <v>299</v>
      </c>
      <c r="AE42" s="12">
        <f t="shared" si="0"/>
        <v>299</v>
      </c>
    </row>
    <row r="43" spans="1:31">
      <c r="A43" s="11">
        <v>44602</v>
      </c>
      <c r="B43" s="12" t="s">
        <v>84</v>
      </c>
      <c r="C43" s="12" t="s">
        <v>30</v>
      </c>
      <c r="D43" s="12" t="s">
        <v>180</v>
      </c>
      <c r="E43" s="12" t="s">
        <v>181</v>
      </c>
      <c r="F43" s="13"/>
      <c r="G43" s="13"/>
      <c r="H43" s="13"/>
      <c r="I43" s="12"/>
      <c r="J43" s="12" t="s">
        <v>113</v>
      </c>
      <c r="K43" s="13"/>
      <c r="L43" s="13"/>
      <c r="M43" s="12" t="s">
        <v>143</v>
      </c>
      <c r="N43" s="12" t="s">
        <v>144</v>
      </c>
      <c r="O43" s="12">
        <v>18551217176</v>
      </c>
      <c r="Y43" s="12">
        <v>1</v>
      </c>
      <c r="AD43" s="12">
        <v>299</v>
      </c>
      <c r="AE43" s="12">
        <f t="shared" si="0"/>
        <v>299</v>
      </c>
    </row>
    <row r="44" spans="1:31">
      <c r="A44" s="11">
        <v>44602</v>
      </c>
      <c r="B44" s="12" t="s">
        <v>84</v>
      </c>
      <c r="C44" s="12" t="s">
        <v>33</v>
      </c>
      <c r="D44" s="12" t="s">
        <v>180</v>
      </c>
      <c r="E44" s="12" t="s">
        <v>181</v>
      </c>
      <c r="F44" s="13"/>
      <c r="G44" s="13"/>
      <c r="H44" s="13"/>
      <c r="I44" s="12"/>
      <c r="J44" s="12" t="s">
        <v>151</v>
      </c>
      <c r="K44" s="13"/>
      <c r="L44" s="13"/>
      <c r="M44" s="12" t="s">
        <v>188</v>
      </c>
      <c r="N44" s="12" t="s">
        <v>189</v>
      </c>
      <c r="O44" s="12">
        <v>18211155887</v>
      </c>
      <c r="Y44" s="12">
        <v>1</v>
      </c>
      <c r="AD44" s="12">
        <v>99</v>
      </c>
      <c r="AE44" s="12">
        <f t="shared" si="0"/>
        <v>99</v>
      </c>
    </row>
    <row r="45" spans="1:31">
      <c r="A45" s="11">
        <v>44602</v>
      </c>
      <c r="B45" s="12" t="s">
        <v>84</v>
      </c>
      <c r="C45" s="12" t="s">
        <v>33</v>
      </c>
      <c r="D45" s="12" t="s">
        <v>180</v>
      </c>
      <c r="E45" s="12" t="s">
        <v>181</v>
      </c>
      <c r="F45" s="13"/>
      <c r="G45" s="13"/>
      <c r="H45" s="13"/>
      <c r="I45" s="12"/>
      <c r="J45" s="12" t="s">
        <v>132</v>
      </c>
      <c r="K45" s="13"/>
      <c r="L45" s="13"/>
      <c r="M45" s="12" t="s">
        <v>133</v>
      </c>
      <c r="N45" s="12" t="s">
        <v>134</v>
      </c>
      <c r="O45" s="12">
        <v>15553705558</v>
      </c>
      <c r="Y45" s="12">
        <v>1</v>
      </c>
      <c r="AD45" s="12">
        <v>99</v>
      </c>
      <c r="AE45" s="12">
        <f t="shared" si="0"/>
        <v>99</v>
      </c>
    </row>
    <row r="46" spans="1:31">
      <c r="A46" s="11">
        <v>44602</v>
      </c>
      <c r="B46" s="12" t="s">
        <v>84</v>
      </c>
      <c r="C46" s="12" t="s">
        <v>33</v>
      </c>
      <c r="D46" s="12" t="s">
        <v>180</v>
      </c>
      <c r="E46" s="12" t="s">
        <v>181</v>
      </c>
      <c r="F46" s="13"/>
      <c r="G46" s="13"/>
      <c r="H46" s="13"/>
      <c r="I46" s="12"/>
      <c r="J46" s="12" t="s">
        <v>107</v>
      </c>
      <c r="K46" s="13"/>
      <c r="L46" s="13"/>
      <c r="M46" s="12" t="s">
        <v>190</v>
      </c>
      <c r="N46" s="12" t="s">
        <v>191</v>
      </c>
      <c r="O46" s="12">
        <v>17502180925</v>
      </c>
      <c r="Y46" s="12">
        <v>1</v>
      </c>
      <c r="AD46" s="12">
        <v>99</v>
      </c>
      <c r="AE46" s="12">
        <f t="shared" si="0"/>
        <v>99</v>
      </c>
    </row>
    <row r="47" spans="1:31">
      <c r="A47" s="11">
        <v>44602</v>
      </c>
      <c r="B47" s="12" t="s">
        <v>84</v>
      </c>
      <c r="C47" s="12" t="s">
        <v>33</v>
      </c>
      <c r="D47" s="12" t="s">
        <v>180</v>
      </c>
      <c r="E47" s="12" t="s">
        <v>181</v>
      </c>
      <c r="F47" s="13"/>
      <c r="G47" s="13"/>
      <c r="H47" s="13"/>
      <c r="I47" s="12"/>
      <c r="J47" s="12" t="s">
        <v>121</v>
      </c>
      <c r="K47" s="13"/>
      <c r="L47" s="13"/>
      <c r="M47" s="12" t="s">
        <v>192</v>
      </c>
      <c r="N47" s="12" t="s">
        <v>123</v>
      </c>
      <c r="O47" s="12">
        <v>15241987723</v>
      </c>
      <c r="Y47" s="12">
        <v>1</v>
      </c>
      <c r="AD47" s="12">
        <v>99</v>
      </c>
      <c r="AE47" s="12">
        <f t="shared" si="0"/>
        <v>99</v>
      </c>
    </row>
    <row r="48" spans="1:31">
      <c r="A48" s="11">
        <v>44602</v>
      </c>
      <c r="B48" s="12" t="s">
        <v>84</v>
      </c>
      <c r="C48" s="12" t="s">
        <v>30</v>
      </c>
      <c r="D48" s="12" t="s">
        <v>180</v>
      </c>
      <c r="E48" s="12" t="s">
        <v>181</v>
      </c>
      <c r="F48" s="13"/>
      <c r="G48" s="13"/>
      <c r="H48" s="13"/>
      <c r="I48" s="12"/>
      <c r="J48" s="12" t="s">
        <v>151</v>
      </c>
      <c r="K48" s="13"/>
      <c r="L48" s="13"/>
      <c r="M48" s="12" t="s">
        <v>179</v>
      </c>
      <c r="N48" s="12" t="s">
        <v>84</v>
      </c>
      <c r="O48" s="12">
        <v>15726682632</v>
      </c>
      <c r="Y48" s="12">
        <v>2</v>
      </c>
      <c r="AD48" s="12">
        <v>299</v>
      </c>
      <c r="AE48" s="12">
        <f t="shared" si="0"/>
        <v>598</v>
      </c>
    </row>
    <row r="49" hidden="1" spans="1:31">
      <c r="A49" s="11">
        <v>44602</v>
      </c>
      <c r="B49" s="12" t="s">
        <v>84</v>
      </c>
      <c r="C49" s="12"/>
      <c r="D49" s="12"/>
      <c r="E49" s="12" t="s">
        <v>181</v>
      </c>
      <c r="J49" s="12"/>
      <c r="M49" s="12"/>
      <c r="N49" s="12"/>
      <c r="O49" s="12"/>
      <c r="Y49" s="12">
        <v>1</v>
      </c>
      <c r="AD49" s="12"/>
      <c r="AE49" s="12"/>
    </row>
  </sheetData>
  <autoFilter ref="A2:AE49">
    <extLst/>
  </autoFilter>
  <mergeCells count="2">
    <mergeCell ref="A1:B1"/>
    <mergeCell ref="C1:AE1"/>
  </mergeCells>
  <dataValidations count="1">
    <dataValidation type="list" allowBlank="1" showInputMessage="1" showErrorMessage="1" sqref="F2:I2 K2:M2 O2:X2 Y2:Z2">
      <formula1>"线上,线下,会旗"</formula1>
    </dataValidation>
  </dataValidation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zhangtianqi1</dc:creator>
  <cp:lastModifiedBy>WPS_1512361481</cp:lastModifiedBy>
  <dcterms:created xsi:type="dcterms:W3CDTF">2021-12-17T23:02:00Z</dcterms:created>
  <dcterms:modified xsi:type="dcterms:W3CDTF">2022-02-14T06:50:36Z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A36B2A6CD25F43A2BE97F86CBA5A37A0</vt:lpwstr>
  </property>
  <property fmtid="{D5CDD505-2E9C-101B-9397-08002B2CF9AE}" pid="3" name="KSOProductBuildVer">
    <vt:lpwstr>2052-11.1.0.11294</vt:lpwstr>
  </property>
</Properties>
</file>