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结算单拟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<sst xmlns="http://schemas.openxmlformats.org/spreadsheetml/2006/main" count="84" uniqueCount="61">
  <si>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客户名称</t>
  </si>
  <si>
    <t>知乎</t>
  </si>
  <si>
    <t>业务联系人</t>
  </si>
  <si>
    <t>联系方式</t>
  </si>
  <si>
    <t>项目名称</t>
  </si>
  <si>
    <t>山西博物院直播活动</t>
  </si>
  <si>
    <t>采购联系人</t>
  </si>
  <si>
    <t>项目日期</t>
  </si>
  <si>
    <t>5月17日-5月18日</t>
  </si>
  <si>
    <t>接待人数</t>
  </si>
  <si>
    <t>目的地</t>
  </si>
  <si>
    <t>山西太原</t>
  </si>
  <si>
    <t>结算时间</t>
  </si>
  <si>
    <t>项目经理</t>
  </si>
  <si>
    <t>田子钰</t>
  </si>
  <si>
    <t>邮箱地址</t>
  </si>
  <si>
    <t>tianziyu@cct.cn</t>
  </si>
  <si>
    <t>项目</t>
  </si>
  <si>
    <t>需求类型</t>
  </si>
  <si>
    <t>数量</t>
  </si>
  <si>
    <t>单位</t>
  </si>
  <si>
    <t>单价（元）</t>
  </si>
  <si>
    <t>总计</t>
  </si>
  <si>
    <t>备注</t>
  </si>
  <si>
    <t>大交通</t>
  </si>
  <si>
    <t>机票总采购金额</t>
  </si>
  <si>
    <t>经济舱（境内）</t>
  </si>
  <si>
    <t>人/次</t>
  </si>
  <si>
    <t>1名嘉宾机票往返价格，据实结算</t>
  </si>
  <si>
    <t>单项合计:</t>
  </si>
  <si>
    <t>酒店住宿</t>
  </si>
  <si>
    <t>太原府西街亚朵X酒店</t>
  </si>
  <si>
    <t>高级大床</t>
  </si>
  <si>
    <t>间</t>
  </si>
  <si>
    <t>晚</t>
  </si>
  <si>
    <t>1名嘉宾住宿，共1间夜，据实结算</t>
  </si>
  <si>
    <t>单价</t>
  </si>
  <si>
    <t>其他</t>
  </si>
  <si>
    <t>云摄影服务</t>
  </si>
  <si>
    <t>活动全程直播</t>
  </si>
  <si>
    <t>人/天</t>
  </si>
  <si>
    <t>含摄影服务、修图服务、云相册服务</t>
  </si>
  <si>
    <t>摄像服务</t>
  </si>
  <si>
    <t>专业摄像师</t>
  </si>
  <si>
    <t>共2天，3位摄像师</t>
  </si>
  <si>
    <t>导播台</t>
  </si>
  <si>
    <t>用于视频的切换</t>
  </si>
  <si>
    <t>pcs</t>
  </si>
  <si>
    <t>共2天</t>
  </si>
  <si>
    <t>推流</t>
  </si>
  <si>
    <t>直播推流</t>
  </si>
  <si>
    <t>剪辑</t>
  </si>
  <si>
    <t>剪辑服务</t>
  </si>
  <si>
    <t>条</t>
  </si>
  <si>
    <t>剪辑金句</t>
  </si>
  <si>
    <t>速记</t>
  </si>
  <si>
    <t>合计（货币单位）</t>
  </si>
  <si>
    <t>服务费（人民币：元）</t>
  </si>
  <si>
    <t>增值税专用发票税（人民币：元）</t>
  </si>
  <si>
    <t>费用总计（人民币）</t>
  </si>
  <si>
    <t>整体优惠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</si>
</sst>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  <numFmt numFmtId="180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800080"/>
      <name val="Arial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i/>
      <sz val="9"/>
      <color indexed="12"/>
      <name val="微软雅黑"/>
      <charset val="134"/>
    </font>
    <font>
      <b/>
      <sz val="12"/>
      <name val="微软雅黑"/>
      <charset val="134"/>
    </font>
    <font>
      <b/>
      <i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9" borderId="29" applyNumberFormat="0" applyAlignment="0" applyProtection="0">
      <alignment vertical="center"/>
    </xf>
    <xf numFmtId="0" fontId="29" fillId="9" borderId="28" applyNumberFormat="0" applyAlignment="0" applyProtection="0">
      <alignment vertical="center"/>
    </xf>
    <xf numFmtId="0" fontId="30" fillId="10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58" fontId="6" fillId="0" borderId="7" xfId="6" applyNumberFormat="1" applyFont="1" applyFill="1" applyBorder="1" applyAlignment="1" applyProtection="1">
      <alignment horizontal="center" vertical="center"/>
    </xf>
    <xf numFmtId="58" fontId="3" fillId="0" borderId="8" xfId="0" applyNumberFormat="1" applyFon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7" fontId="5" fillId="0" borderId="9" xfId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178" fontId="5" fillId="0" borderId="10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right" vertical="center"/>
    </xf>
    <xf numFmtId="179" fontId="9" fillId="4" borderId="8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58" fontId="3" fillId="0" borderId="1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178" fontId="7" fillId="3" borderId="10" xfId="1" applyNumberFormat="1" applyFont="1" applyFill="1" applyBorder="1" applyAlignment="1">
      <alignment horizontal="center" vertical="center"/>
    </xf>
    <xf numFmtId="177" fontId="7" fillId="3" borderId="19" xfId="1" applyNumberFormat="1" applyFont="1" applyFill="1" applyBorder="1" applyAlignment="1">
      <alignment horizontal="center" vertical="center"/>
    </xf>
    <xf numFmtId="178" fontId="5" fillId="0" borderId="10" xfId="1" applyNumberFormat="1" applyFont="1" applyBorder="1" applyAlignment="1">
      <alignment vertical="center"/>
    </xf>
    <xf numFmtId="177" fontId="3" fillId="0" borderId="19" xfId="1" applyNumberFormat="1" applyFont="1" applyFill="1" applyBorder="1" applyAlignment="1">
      <alignment horizontal="center" vertical="center" wrapText="1"/>
    </xf>
    <xf numFmtId="179" fontId="9" fillId="4" borderId="9" xfId="1" applyNumberFormat="1" applyFont="1" applyFill="1" applyBorder="1" applyAlignment="1">
      <alignment horizontal="right" vertical="center"/>
    </xf>
    <xf numFmtId="178" fontId="9" fillId="4" borderId="7" xfId="49" applyNumberFormat="1" applyFont="1" applyFill="1" applyBorder="1" applyAlignment="1">
      <alignment horizontal="right" vertical="center"/>
    </xf>
    <xf numFmtId="177" fontId="13" fillId="4" borderId="19" xfId="1" applyNumberFormat="1" applyFont="1" applyFill="1" applyBorder="1" applyAlignment="1">
      <alignment horizontal="center" vertical="center" wrapText="1"/>
    </xf>
    <xf numFmtId="178" fontId="5" fillId="0" borderId="10" xfId="1" applyNumberFormat="1" applyFont="1" applyFill="1" applyBorder="1" applyAlignment="1">
      <alignment vertical="center"/>
    </xf>
    <xf numFmtId="178" fontId="3" fillId="0" borderId="10" xfId="1" applyNumberFormat="1" applyFont="1" applyFill="1" applyBorder="1" applyAlignment="1">
      <alignment horizontal="right" vertical="center"/>
    </xf>
    <xf numFmtId="177" fontId="3" fillId="0" borderId="19" xfId="1" applyNumberFormat="1" applyFont="1" applyFill="1" applyBorder="1" applyAlignment="1">
      <alignment horizontal="center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177" fontId="3" fillId="0" borderId="19" xfId="1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/>
    </xf>
    <xf numFmtId="178" fontId="8" fillId="2" borderId="10" xfId="49" applyNumberFormat="1" applyFont="1" applyFill="1" applyBorder="1" applyAlignment="1">
      <alignment horizontal="right" vertical="center"/>
    </xf>
    <xf numFmtId="179" fontId="14" fillId="2" borderId="19" xfId="49" applyNumberFormat="1" applyFont="1" applyFill="1" applyBorder="1" applyAlignment="1">
      <alignment horizontal="center" vertical="center" wrapText="1"/>
    </xf>
    <xf numFmtId="9" fontId="15" fillId="3" borderId="10" xfId="0" applyNumberFormat="1" applyFont="1" applyFill="1" applyBorder="1" applyAlignment="1">
      <alignment horizontal="center" vertical="center"/>
    </xf>
    <xf numFmtId="178" fontId="16" fillId="6" borderId="10" xfId="49" applyNumberFormat="1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horizontal="center" vertical="center"/>
    </xf>
    <xf numFmtId="178" fontId="16" fillId="0" borderId="10" xfId="49" applyNumberFormat="1" applyFont="1" applyFill="1" applyBorder="1" applyAlignment="1">
      <alignment horizontal="right" vertical="center"/>
    </xf>
    <xf numFmtId="177" fontId="13" fillId="0" borderId="19" xfId="1" applyNumberFormat="1" applyFont="1" applyFill="1" applyBorder="1" applyAlignment="1">
      <alignment horizontal="center" vertical="center" wrapText="1"/>
    </xf>
    <xf numFmtId="178" fontId="10" fillId="5" borderId="10" xfId="49" applyNumberFormat="1" applyFont="1" applyFill="1" applyBorder="1" applyAlignment="1">
      <alignment horizontal="right" vertical="center"/>
    </xf>
    <xf numFmtId="179" fontId="18" fillId="5" borderId="21" xfId="49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/>
    </xf>
    <xf numFmtId="179" fontId="18" fillId="5" borderId="23" xfId="49" applyNumberFormat="1" applyFont="1" applyFill="1" applyBorder="1" applyAlignment="1">
      <alignment horizontal="center" vertical="center" wrapText="1"/>
    </xf>
    <xf numFmtId="179" fontId="18" fillId="5" borderId="24" xfId="49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anzi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70" zoomScaleNormal="70" workbookViewId="0">
      <selection activeCell="J23" sqref="J23"/>
    </sheetView>
  </sheetViews>
  <sheetFormatPr defaultColWidth="9" defaultRowHeight="17.25"/>
  <cols>
    <col min="1" max="1" width="17.8333333333333" style="1" customWidth="1"/>
    <col min="2" max="2" width="38" style="1" customWidth="1"/>
    <col min="3" max="3" width="16.8333333333333" style="1" customWidth="1"/>
    <col min="4" max="4" width="10.8333333333333" style="2"/>
    <col min="5" max="5" width="9" style="2" customWidth="1"/>
    <col min="6" max="6" width="10.5" style="1" customWidth="1"/>
    <col min="7" max="7" width="8" style="1" customWidth="1"/>
    <col min="8" max="8" width="13.3333333333333" style="1" customWidth="1"/>
    <col min="9" max="9" width="14.1666666666667" style="1" customWidth="1"/>
    <col min="10" max="10" width="15.5" style="1" customWidth="1"/>
    <col min="11" max="11" width="42.3333333333333" style="3" customWidth="1"/>
  </cols>
  <sheetData>
    <row r="1" ht="24" customHeight="1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/>
      <c r="I1" s="7"/>
      <c r="J1" s="61" t="s">
        <v>3</v>
      </c>
      <c r="K1" s="62"/>
    </row>
    <row r="2" ht="24" customHeight="1" spans="1:11">
      <c r="A2" s="9" t="s">
        <v>4</v>
      </c>
      <c r="B2" s="10" t="s">
        <v>5</v>
      </c>
      <c r="C2" s="11"/>
      <c r="D2" s="11"/>
      <c r="E2" s="11"/>
      <c r="F2" s="12"/>
      <c r="G2" s="13" t="s">
        <v>6</v>
      </c>
      <c r="H2" s="10"/>
      <c r="I2" s="12"/>
      <c r="J2" s="63" t="s">
        <v>3</v>
      </c>
      <c r="K2" s="64"/>
    </row>
    <row r="3" ht="24" customHeight="1" spans="1:11">
      <c r="A3" s="9" t="s">
        <v>7</v>
      </c>
      <c r="B3" s="14" t="s">
        <v>8</v>
      </c>
      <c r="C3" s="15" t="s">
        <v>9</v>
      </c>
      <c r="D3" s="16"/>
      <c r="E3" s="17"/>
      <c r="F3" s="18"/>
      <c r="G3" s="19" t="s">
        <v>10</v>
      </c>
      <c r="H3" s="20" t="s">
        <v>11</v>
      </c>
      <c r="I3" s="65"/>
      <c r="J3" s="24" t="s">
        <v>12</v>
      </c>
      <c r="K3" s="66">
        <v>45799</v>
      </c>
    </row>
    <row r="4" ht="24" customHeight="1" spans="1:11">
      <c r="A4" s="9" t="s">
        <v>13</v>
      </c>
      <c r="B4" s="14" t="s">
        <v>14</v>
      </c>
      <c r="C4" s="15" t="s">
        <v>15</v>
      </c>
      <c r="D4" s="21" t="s">
        <v>16</v>
      </c>
      <c r="E4" s="22"/>
      <c r="F4" s="23"/>
      <c r="G4" s="24" t="s">
        <v>3</v>
      </c>
      <c r="H4" s="25"/>
      <c r="I4" s="67"/>
      <c r="J4" s="68"/>
      <c r="K4" s="69"/>
    </row>
    <row r="5" ht="24" customHeight="1" spans="1:11">
      <c r="A5" s="26" t="s">
        <v>17</v>
      </c>
      <c r="B5" s="26"/>
      <c r="C5" s="27" t="s">
        <v>18</v>
      </c>
      <c r="D5" s="28" t="s">
        <v>19</v>
      </c>
      <c r="E5" s="29"/>
      <c r="F5" s="28" t="s">
        <v>20</v>
      </c>
      <c r="G5" s="29"/>
      <c r="H5" s="28" t="s">
        <v>21</v>
      </c>
      <c r="I5" s="29"/>
      <c r="J5" s="70" t="s">
        <v>22</v>
      </c>
      <c r="K5" s="71" t="s">
        <v>23</v>
      </c>
    </row>
    <row r="6" ht="24" customHeight="1" spans="1:11">
      <c r="A6" s="30" t="s">
        <v>24</v>
      </c>
      <c r="B6" s="31" t="s">
        <v>25</v>
      </c>
      <c r="C6" s="32" t="s">
        <v>26</v>
      </c>
      <c r="D6" s="33">
        <v>2</v>
      </c>
      <c r="E6" s="33"/>
      <c r="F6" s="34" t="s">
        <v>27</v>
      </c>
      <c r="G6" s="34"/>
      <c r="H6" s="35">
        <v>1360</v>
      </c>
      <c r="I6" s="35"/>
      <c r="J6" s="72">
        <f>D6*H6</f>
        <v>2720</v>
      </c>
      <c r="K6" s="73" t="s">
        <v>28</v>
      </c>
    </row>
    <row r="7" ht="24" customHeight="1" spans="1:11">
      <c r="A7" s="36" t="s">
        <v>29</v>
      </c>
      <c r="B7" s="37"/>
      <c r="C7" s="37"/>
      <c r="D7" s="37"/>
      <c r="E7" s="37"/>
      <c r="F7" s="37"/>
      <c r="G7" s="37"/>
      <c r="H7" s="37"/>
      <c r="I7" s="74"/>
      <c r="J7" s="75">
        <f>SUM(J6:J6)</f>
        <v>2720</v>
      </c>
      <c r="K7" s="76"/>
    </row>
    <row r="8" ht="24" customHeight="1" spans="1:11">
      <c r="A8" s="26" t="s">
        <v>17</v>
      </c>
      <c r="B8" s="26"/>
      <c r="C8" s="27" t="s">
        <v>18</v>
      </c>
      <c r="D8" s="28" t="s">
        <v>19</v>
      </c>
      <c r="E8" s="29"/>
      <c r="F8" s="28" t="s">
        <v>20</v>
      </c>
      <c r="G8" s="29"/>
      <c r="H8" s="28" t="s">
        <v>21</v>
      </c>
      <c r="I8" s="29"/>
      <c r="J8" s="70" t="s">
        <v>22</v>
      </c>
      <c r="K8" s="71" t="s">
        <v>23</v>
      </c>
    </row>
    <row r="9" ht="24" customHeight="1" spans="1:11">
      <c r="A9" s="38" t="s">
        <v>30</v>
      </c>
      <c r="B9" s="31" t="s">
        <v>31</v>
      </c>
      <c r="C9" s="31" t="s">
        <v>32</v>
      </c>
      <c r="D9" s="33">
        <v>1</v>
      </c>
      <c r="E9" s="32" t="s">
        <v>33</v>
      </c>
      <c r="F9" s="33">
        <v>1</v>
      </c>
      <c r="G9" s="32" t="s">
        <v>34</v>
      </c>
      <c r="H9" s="35">
        <v>416</v>
      </c>
      <c r="I9" s="35"/>
      <c r="J9" s="77">
        <f>D9*F9*H9</f>
        <v>416</v>
      </c>
      <c r="K9" s="73" t="s">
        <v>35</v>
      </c>
    </row>
    <row r="10" ht="24" customHeight="1" spans="1:11">
      <c r="A10" s="36" t="s">
        <v>29</v>
      </c>
      <c r="B10" s="37"/>
      <c r="C10" s="37"/>
      <c r="D10" s="37"/>
      <c r="E10" s="37"/>
      <c r="F10" s="37"/>
      <c r="G10" s="37"/>
      <c r="H10" s="37"/>
      <c r="I10" s="74"/>
      <c r="J10" s="75">
        <f>SUM(J9:J9)</f>
        <v>416</v>
      </c>
      <c r="K10" s="76"/>
    </row>
    <row r="11" ht="24" customHeight="1" spans="1:11">
      <c r="A11" s="26" t="s">
        <v>17</v>
      </c>
      <c r="B11" s="26"/>
      <c r="C11" s="27" t="s">
        <v>18</v>
      </c>
      <c r="D11" s="28" t="s">
        <v>19</v>
      </c>
      <c r="E11" s="29"/>
      <c r="F11" s="28" t="s">
        <v>20</v>
      </c>
      <c r="G11" s="29"/>
      <c r="H11" s="28" t="s">
        <v>36</v>
      </c>
      <c r="I11" s="29"/>
      <c r="J11" s="70" t="s">
        <v>22</v>
      </c>
      <c r="K11" s="71" t="s">
        <v>23</v>
      </c>
    </row>
    <row r="12" ht="24" customHeight="1" spans="1:11">
      <c r="A12" s="39" t="s">
        <v>37</v>
      </c>
      <c r="B12" s="40" t="s">
        <v>38</v>
      </c>
      <c r="C12" s="41" t="s">
        <v>39</v>
      </c>
      <c r="D12" s="42">
        <v>2</v>
      </c>
      <c r="E12" s="43"/>
      <c r="F12" s="42" t="s">
        <v>40</v>
      </c>
      <c r="G12" s="43"/>
      <c r="H12" s="44">
        <v>1675</v>
      </c>
      <c r="I12" s="44"/>
      <c r="J12" s="78">
        <f t="shared" ref="J12:J17" si="0">D12*H12</f>
        <v>3350</v>
      </c>
      <c r="K12" s="79" t="s">
        <v>41</v>
      </c>
    </row>
    <row r="13" ht="24" customHeight="1" spans="1:11">
      <c r="A13" s="45"/>
      <c r="B13" s="41" t="s">
        <v>42</v>
      </c>
      <c r="C13" s="41" t="s">
        <v>43</v>
      </c>
      <c r="D13" s="42">
        <v>6</v>
      </c>
      <c r="E13" s="43"/>
      <c r="F13" s="42" t="s">
        <v>40</v>
      </c>
      <c r="G13" s="43"/>
      <c r="H13" s="44">
        <v>2198</v>
      </c>
      <c r="I13" s="44"/>
      <c r="J13" s="78">
        <f t="shared" si="0"/>
        <v>13188</v>
      </c>
      <c r="K13" s="79" t="s">
        <v>44</v>
      </c>
    </row>
    <row r="14" ht="24" customHeight="1" spans="1:11">
      <c r="A14" s="45"/>
      <c r="B14" s="41" t="s">
        <v>45</v>
      </c>
      <c r="C14" s="41" t="s">
        <v>46</v>
      </c>
      <c r="D14" s="42">
        <v>2</v>
      </c>
      <c r="E14" s="43"/>
      <c r="F14" s="42" t="s">
        <v>47</v>
      </c>
      <c r="G14" s="43"/>
      <c r="H14" s="44">
        <v>1962.651</v>
      </c>
      <c r="I14" s="44"/>
      <c r="J14" s="78">
        <f t="shared" si="0"/>
        <v>3925.302</v>
      </c>
      <c r="K14" s="79" t="s">
        <v>48</v>
      </c>
    </row>
    <row r="15" ht="24" customHeight="1" spans="1:11">
      <c r="A15" s="45"/>
      <c r="B15" s="46" t="s">
        <v>49</v>
      </c>
      <c r="C15" s="46" t="s">
        <v>50</v>
      </c>
      <c r="D15" s="47">
        <v>2</v>
      </c>
      <c r="E15" s="48"/>
      <c r="F15" s="47" t="s">
        <v>47</v>
      </c>
      <c r="G15" s="48"/>
      <c r="H15" s="49">
        <v>2500</v>
      </c>
      <c r="I15" s="49"/>
      <c r="J15" s="80">
        <f t="shared" si="0"/>
        <v>5000</v>
      </c>
      <c r="K15" s="81" t="s">
        <v>48</v>
      </c>
    </row>
    <row r="16" ht="24" customHeight="1" spans="1:11">
      <c r="A16" s="45"/>
      <c r="B16" s="41" t="s">
        <v>51</v>
      </c>
      <c r="C16" s="41" t="s">
        <v>52</v>
      </c>
      <c r="D16" s="42">
        <v>10</v>
      </c>
      <c r="E16" s="43"/>
      <c r="F16" s="50" t="s">
        <v>53</v>
      </c>
      <c r="G16" s="43"/>
      <c r="H16" s="44">
        <v>1893.396</v>
      </c>
      <c r="I16" s="44"/>
      <c r="J16" s="78">
        <f t="shared" si="0"/>
        <v>18933.96</v>
      </c>
      <c r="K16" s="79" t="s">
        <v>54</v>
      </c>
    </row>
    <row r="17" ht="24" customHeight="1" spans="1:11">
      <c r="A17" s="51"/>
      <c r="B17" s="41" t="s">
        <v>55</v>
      </c>
      <c r="C17" s="41" t="s">
        <v>55</v>
      </c>
      <c r="D17" s="42">
        <v>1</v>
      </c>
      <c r="E17" s="43"/>
      <c r="F17" s="50" t="s">
        <v>40</v>
      </c>
      <c r="G17" s="43"/>
      <c r="H17" s="44">
        <v>1250</v>
      </c>
      <c r="I17" s="44"/>
      <c r="J17" s="78">
        <f t="shared" si="0"/>
        <v>1250</v>
      </c>
      <c r="K17" s="79" t="s">
        <v>55</v>
      </c>
    </row>
    <row r="18" ht="24" customHeight="1" spans="1:11">
      <c r="A18" s="36" t="s">
        <v>29</v>
      </c>
      <c r="B18" s="37"/>
      <c r="C18" s="37"/>
      <c r="D18" s="37"/>
      <c r="E18" s="37"/>
      <c r="F18" s="37"/>
      <c r="G18" s="37"/>
      <c r="H18" s="37"/>
      <c r="I18" s="74"/>
      <c r="J18" s="75">
        <f>SUM(J12:J17)</f>
        <v>45647.262</v>
      </c>
      <c r="K18" s="76"/>
    </row>
    <row r="19" ht="24" customHeight="1" spans="1:11">
      <c r="A19" s="52" t="s">
        <v>56</v>
      </c>
      <c r="B19" s="53"/>
      <c r="C19" s="53"/>
      <c r="D19" s="53"/>
      <c r="E19" s="53"/>
      <c r="F19" s="53"/>
      <c r="G19" s="53"/>
      <c r="H19" s="53"/>
      <c r="I19" s="82"/>
      <c r="J19" s="83">
        <f>J7+J18+J10</f>
        <v>48783.262</v>
      </c>
      <c r="K19" s="84"/>
    </row>
    <row r="20" ht="24" customHeight="1" spans="1:11">
      <c r="A20" s="54" t="s">
        <v>57</v>
      </c>
      <c r="B20" s="55"/>
      <c r="C20" s="55"/>
      <c r="D20" s="55"/>
      <c r="E20" s="55"/>
      <c r="F20" s="55"/>
      <c r="G20" s="55"/>
      <c r="H20" s="55"/>
      <c r="I20" s="85">
        <v>0.1</v>
      </c>
      <c r="J20" s="86">
        <f>J19*I20</f>
        <v>4878.3262</v>
      </c>
      <c r="K20" s="87"/>
    </row>
    <row r="21" ht="24" customHeight="1" spans="1:11">
      <c r="A21" s="56" t="s">
        <v>58</v>
      </c>
      <c r="B21" s="57"/>
      <c r="C21" s="57"/>
      <c r="D21" s="57"/>
      <c r="E21" s="57"/>
      <c r="F21" s="57"/>
      <c r="G21" s="57"/>
      <c r="H21" s="57"/>
      <c r="I21" s="85">
        <v>0.06</v>
      </c>
      <c r="J21" s="88">
        <f>(J19+J20)*I21</f>
        <v>3219.695292</v>
      </c>
      <c r="K21" s="89"/>
    </row>
    <row r="22" ht="24" customHeight="1" spans="1:11">
      <c r="A22" s="58" t="s">
        <v>59</v>
      </c>
      <c r="B22" s="58"/>
      <c r="C22" s="58"/>
      <c r="D22" s="58"/>
      <c r="E22" s="58"/>
      <c r="F22" s="58"/>
      <c r="G22" s="58"/>
      <c r="H22" s="58"/>
      <c r="I22" s="58"/>
      <c r="J22" s="90">
        <f>J19+J20+J21</f>
        <v>56881.283492</v>
      </c>
      <c r="K22" s="91"/>
    </row>
    <row r="23" ht="18.75" spans="1:11">
      <c r="A23" s="59" t="s">
        <v>60</v>
      </c>
      <c r="B23" s="60"/>
      <c r="C23" s="60"/>
      <c r="D23" s="60"/>
      <c r="E23" s="60"/>
      <c r="F23" s="60"/>
      <c r="G23" s="60"/>
      <c r="H23" s="60"/>
      <c r="I23" s="92"/>
      <c r="J23" s="93">
        <v>55000</v>
      </c>
      <c r="K23" s="94"/>
    </row>
    <row r="25" spans="9:10">
      <c r="I25" s="95"/>
      <c r="J25" s="95"/>
    </row>
    <row r="26" spans="10:10">
      <c r="J26" s="95"/>
    </row>
    <row r="28" spans="10:10">
      <c r="J28" s="95"/>
    </row>
  </sheetData>
  <mergeCells count="5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H9:I9"/>
    <mergeCell ref="A10:I10"/>
    <mergeCell ref="A11:B11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18:I18"/>
    <mergeCell ref="A19:I19"/>
    <mergeCell ref="A20:H20"/>
    <mergeCell ref="A21:H21"/>
    <mergeCell ref="A22:I22"/>
    <mergeCell ref="A23:I23"/>
    <mergeCell ref="A12:A17"/>
  </mergeCells>
  <dataValidations count="2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9">
      <formula1>"高级大床,高级双床,豪华大床,豪华双床,行政大床,行政双床,小套房,加床,加餐,WIFI,单人房差,其他"</formula1>
    </dataValidation>
  </dataValidations>
  <hyperlinks>
    <hyperlink ref="D4" r:id="rId1" display="tianziyu@cct.cn" tooltip="mailto:tianziyu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Wendy～fearless</cp:lastModifiedBy>
  <dcterms:created xsi:type="dcterms:W3CDTF">2023-05-12T11:15:00Z</dcterms:created>
  <dcterms:modified xsi:type="dcterms:W3CDTF">2025-05-28T02:08:43Z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04636F84E0DE4A31AD80DC6A3EEA2E09_13</vt:lpwstr>
  </property>
</Properties>
</file>