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员工差旅明细!$A$1:$K$31</definedName>
  </definedNames>
  <calcPr calcId="144525"/>
</workbook>
</file>

<file path=xl/sharedStrings.xml><?xml version="1.0" encoding="utf-8"?>
<sst xmlns="http://schemas.openxmlformats.org/spreadsheetml/2006/main" count="100" uniqueCount="94">
  <si>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</si>
  <si>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</si>
  <si>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</si>
  <si>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</si>
  <si>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</si>
  <si>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</si>
  <si>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</si>
  <si>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</si>
  <si>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</si>
  <si>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</si>
  <si>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</si>
  <si>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</si>
  <si>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</si>
  <si>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</si>
  <si>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</si>
  <si>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</si>
  <si>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</si>
  <si>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</si>
  <si>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</si>
  <si>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</si>
  <si>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</si>
  <si>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</si>
  <si>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</si>
  <si>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</si>
  <si>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</si>
  <si>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</si>
  <si>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</si>
  <si>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</si>
  <si>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</si>
  <si>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</si>
  <si>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</si>
  <si>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</si>
  <si>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</si>
  <si>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</si>
  <si>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</si>
  <si>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</si>
  <si>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</si>
  <si>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</si>
  <si>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</si>
  <si>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</si>
  <si>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</si>
  <si>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</si>
  <si>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</si>
  <si>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</si>
  <si>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</si>
  <si>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</si>
  <si>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</si>
  <si>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</si>
  <si>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</si>
  <si>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</si>
  <si>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</si>
  <si>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</si>
  <si>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</si>
  <si>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</si>
  <si>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</si>
  <si>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仲岚</t>
  </si>
  <si>
    <t>职位:</t>
  </si>
  <si>
    <t>总监</t>
  </si>
  <si>
    <t>发生地:</t>
  </si>
  <si>
    <t>北京、大理、丽江</t>
  </si>
  <si>
    <t>部门:</t>
  </si>
  <si>
    <t>业务6部</t>
  </si>
  <si>
    <t>发生日期:</t>
  </si>
  <si>
    <t>2019-07-26 至 2019-08-04</t>
  </si>
  <si>
    <t>报销日期:</t>
  </si>
  <si>
    <t>团号:</t>
  </si>
  <si>
    <t>HMEA-190726-STY200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</si>
  <si>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</si>
  <si>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</si>
  <si>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</si>
  <si>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</si>
  <si>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</si>
  <si>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</si>
  <si>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</si>
  <si>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</si>
  <si>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仲岚 北京-大理机票</t>
  </si>
  <si>
    <t>张维 北京-大理机票</t>
  </si>
  <si>
    <t>仲岚 丽江-北京机票</t>
  </si>
  <si>
    <t>张维 丽江-北京机票</t>
  </si>
  <si>
    <t>市内交通（打车）</t>
  </si>
  <si>
    <t>家-机场</t>
  </si>
  <si>
    <t>过路费</t>
  </si>
  <si>
    <t>机场-家</t>
  </si>
  <si>
    <t>机场-酒店</t>
  </si>
  <si>
    <t>酒店-大理古城</t>
  </si>
  <si>
    <t>风花雪月大酒店-希尔顿酒店</t>
  </si>
  <si>
    <t>餐费</t>
  </si>
  <si>
    <t>7.27 早餐</t>
  </si>
  <si>
    <t>托运费</t>
  </si>
  <si>
    <t>超重行李托运费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</si>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</sst>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;[Red]#,##0.00"/>
    <numFmt numFmtId="178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8" fillId="12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21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5" fillId="11" borderId="17" applyNumberFormat="0" applyAlignment="0" applyProtection="0">
      <alignment vertical="center"/>
    </xf>
    <xf numFmtId="0" fontId="25" fillId="11" borderId="19" applyNumberFormat="0" applyAlignment="0" applyProtection="0">
      <alignment vertical="center"/>
    </xf>
    <xf numFmtId="0" fontId="29" fillId="25" borderId="22" applyNumberForma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3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6"/>
    <col min="2" max="2" width="16.75" customWidth="1"/>
    <col min="3" max="3" width="9" style="57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0</v>
      </c>
      <c r="D45" s="69"/>
      <c r="E45" s="68">
        <f t="shared" si="2"/>
        <v>0</v>
      </c>
      <c r="F45" s="68">
        <v>0</v>
      </c>
      <c r="G45" s="68">
        <v>0</v>
      </c>
      <c r="H45" s="68">
        <f t="shared" si="0"/>
        <v>0</v>
      </c>
      <c r="I45" s="89"/>
      <c r="J45" s="97"/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9">F46+G46</f>
        <v>0</v>
      </c>
      <c r="I46" s="89"/>
      <c r="J46" s="98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89"/>
      <c r="J47" s="98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89"/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8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8"/>
    </row>
    <row r="52" s="55" customFormat="1" customHeight="1" spans="1:10">
      <c r="A52" s="70"/>
      <c r="B52" s="71" t="s">
        <v>42</v>
      </c>
      <c r="C52" s="72">
        <f>SUM(C45)</f>
        <v>0</v>
      </c>
      <c r="D52" s="72">
        <f t="shared" ref="D52:E52" si="20">SUM(D45)</f>
        <v>0</v>
      </c>
      <c r="E52" s="72">
        <f t="shared" si="20"/>
        <v>0</v>
      </c>
      <c r="F52" s="72">
        <f>SUM(F45:F51)</f>
        <v>0</v>
      </c>
      <c r="G52" s="72">
        <f t="shared" ref="G52:H52" si="21">SUM(G45:G51)</f>
        <v>0</v>
      </c>
      <c r="H52" s="72">
        <f t="shared" si="21"/>
        <v>0</v>
      </c>
      <c r="I52" s="92"/>
      <c r="J52" s="99"/>
    </row>
    <row r="53" customHeight="1" spans="1:10">
      <c r="A53" s="70"/>
      <c r="B53" s="71" t="s">
        <v>43</v>
      </c>
      <c r="C53" s="72">
        <f>SUM(C52,C44,C40,C37,C32,C27,C24,C21,C16,C13)</f>
        <v>0</v>
      </c>
      <c r="D53" s="72">
        <f t="shared" ref="D53:H53" si="22">SUM(D52,D44,D40,D37,D32,D27,D24,D21,D16,D13)</f>
        <v>0</v>
      </c>
      <c r="E53" s="72">
        <f t="shared" si="22"/>
        <v>0</v>
      </c>
      <c r="F53" s="72">
        <f t="shared" si="22"/>
        <v>0</v>
      </c>
      <c r="G53" s="72">
        <f t="shared" si="22"/>
        <v>0</v>
      </c>
      <c r="H53" s="72">
        <f t="shared" si="22"/>
        <v>0</v>
      </c>
      <c r="I53" s="92"/>
      <c r="J53" s="100"/>
    </row>
    <row r="57" customHeight="1" spans="1:9">
      <c r="A57" s="80" t="s">
        <v>44</v>
      </c>
      <c r="B57" s="81"/>
      <c r="C57" s="82" t="s">
        <v>45</v>
      </c>
      <c r="D57" s="82"/>
      <c r="E57" s="82" t="s">
        <v>46</v>
      </c>
      <c r="F57" s="82"/>
      <c r="G57" s="82" t="s">
        <v>47</v>
      </c>
      <c r="H57" s="82"/>
      <c r="I57" s="101" t="s">
        <v>48</v>
      </c>
    </row>
    <row r="58" customHeight="1" spans="1:9">
      <c r="A58" s="83">
        <f>E53</f>
        <v>0</v>
      </c>
      <c r="B58" s="84"/>
      <c r="C58" s="84">
        <f>H53</f>
        <v>0</v>
      </c>
      <c r="D58" s="84"/>
      <c r="E58" s="84">
        <f>F53</f>
        <v>0</v>
      </c>
      <c r="F58" s="84"/>
      <c r="G58" s="84">
        <f>G53</f>
        <v>0</v>
      </c>
      <c r="H58" s="84"/>
      <c r="I58" s="102">
        <f>A58-C58</f>
        <v>0</v>
      </c>
    </row>
    <row r="60" customHeight="1" spans="1:9">
      <c r="A60" s="85" t="s">
        <v>49</v>
      </c>
      <c r="B60" s="86"/>
      <c r="C60" s="87" t="s">
        <v>50</v>
      </c>
      <c r="D60" s="85"/>
      <c r="E60" s="85" t="s">
        <v>51</v>
      </c>
      <c r="F60" s="85"/>
      <c r="G60" s="85" t="s">
        <v>52</v>
      </c>
      <c r="H60" s="85"/>
      <c r="I60" s="8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30"/>
  <sheetViews>
    <sheetView tabSelected="1" workbookViewId="0">
      <selection activeCell="F8" sqref="F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41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2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43"/>
      <c r="J7" s="11">
        <v>8.13</v>
      </c>
      <c r="K7" s="42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4"/>
      <c r="J8" s="45" t="s">
        <v>66</v>
      </c>
      <c r="K8" s="46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6" t="s">
        <v>74</v>
      </c>
      <c r="F11" s="27"/>
      <c r="G11" s="28">
        <v>2660</v>
      </c>
      <c r="H11" s="28">
        <v>2660</v>
      </c>
      <c r="I11" s="47"/>
      <c r="J11" s="48"/>
      <c r="K11" s="49" t="s">
        <v>75</v>
      </c>
    </row>
    <row r="12" ht="20.1" customHeight="1" spans="2:11">
      <c r="B12" s="23">
        <v>2</v>
      </c>
      <c r="C12" s="24"/>
      <c r="D12" s="29"/>
      <c r="E12" s="30"/>
      <c r="F12" s="31"/>
      <c r="G12" s="28">
        <v>2660</v>
      </c>
      <c r="H12" s="28">
        <v>2660</v>
      </c>
      <c r="I12" s="47"/>
      <c r="J12" s="48"/>
      <c r="K12" s="49" t="s">
        <v>76</v>
      </c>
    </row>
    <row r="13" ht="20.1" customHeight="1" spans="2:11">
      <c r="B13" s="23">
        <v>3</v>
      </c>
      <c r="C13" s="24"/>
      <c r="D13" s="29"/>
      <c r="E13" s="30"/>
      <c r="F13" s="31"/>
      <c r="G13" s="28">
        <v>1680</v>
      </c>
      <c r="H13" s="28">
        <v>1680</v>
      </c>
      <c r="I13" s="47"/>
      <c r="J13" s="48"/>
      <c r="K13" s="49" t="s">
        <v>77</v>
      </c>
    </row>
    <row r="14" ht="20.1" customHeight="1" spans="2:11">
      <c r="B14" s="23">
        <v>4</v>
      </c>
      <c r="C14" s="24"/>
      <c r="D14" s="29"/>
      <c r="E14" s="32"/>
      <c r="F14" s="33"/>
      <c r="G14" s="28">
        <v>1680</v>
      </c>
      <c r="H14" s="28">
        <v>1680</v>
      </c>
      <c r="I14" s="47"/>
      <c r="J14" s="48"/>
      <c r="K14" s="49" t="s">
        <v>78</v>
      </c>
    </row>
    <row r="15" ht="20.1" customHeight="1" spans="2:11">
      <c r="B15" s="23">
        <v>5</v>
      </c>
      <c r="C15" s="24"/>
      <c r="D15" s="34"/>
      <c r="E15" s="35" t="s">
        <v>79</v>
      </c>
      <c r="F15" s="35"/>
      <c r="G15" s="28">
        <v>74.93</v>
      </c>
      <c r="H15" s="28">
        <v>74.93</v>
      </c>
      <c r="I15" s="47"/>
      <c r="J15" s="48"/>
      <c r="K15" s="49" t="s">
        <v>80</v>
      </c>
    </row>
    <row r="16" ht="20.1" customHeight="1" spans="2:11">
      <c r="B16" s="23">
        <v>6</v>
      </c>
      <c r="C16" s="24"/>
      <c r="D16" s="34"/>
      <c r="E16" s="23"/>
      <c r="F16" s="24"/>
      <c r="G16" s="28">
        <v>5</v>
      </c>
      <c r="H16" s="28">
        <v>5</v>
      </c>
      <c r="I16" s="47"/>
      <c r="J16" s="48"/>
      <c r="K16" s="49" t="s">
        <v>81</v>
      </c>
    </row>
    <row r="17" ht="20.1" customHeight="1" spans="2:11">
      <c r="B17" s="23">
        <v>7</v>
      </c>
      <c r="C17" s="24"/>
      <c r="D17" s="34"/>
      <c r="E17" s="23"/>
      <c r="F17" s="24"/>
      <c r="G17" s="28">
        <v>78.07</v>
      </c>
      <c r="H17" s="28">
        <v>78.07</v>
      </c>
      <c r="I17" s="47"/>
      <c r="J17" s="48"/>
      <c r="K17" s="49" t="s">
        <v>82</v>
      </c>
    </row>
    <row r="18" ht="20.1" customHeight="1" spans="2:11">
      <c r="B18" s="23">
        <v>8</v>
      </c>
      <c r="C18" s="24"/>
      <c r="D18" s="34"/>
      <c r="E18" s="23"/>
      <c r="F18" s="24"/>
      <c r="G18" s="28">
        <v>70.34</v>
      </c>
      <c r="H18" s="28">
        <v>70.34</v>
      </c>
      <c r="I18" s="47"/>
      <c r="J18" s="48"/>
      <c r="K18" s="49" t="s">
        <v>83</v>
      </c>
    </row>
    <row r="19" ht="20.1" customHeight="1" spans="2:11">
      <c r="B19" s="23">
        <v>9</v>
      </c>
      <c r="C19" s="24"/>
      <c r="D19" s="34"/>
      <c r="E19" s="23"/>
      <c r="F19" s="24"/>
      <c r="G19" s="28">
        <v>13</v>
      </c>
      <c r="H19" s="28">
        <v>13</v>
      </c>
      <c r="I19" s="47"/>
      <c r="J19" s="48"/>
      <c r="K19" s="49" t="s">
        <v>84</v>
      </c>
    </row>
    <row r="20" ht="20.1" customHeight="1" spans="2:11">
      <c r="B20" s="23">
        <v>10</v>
      </c>
      <c r="C20" s="24"/>
      <c r="D20" s="34"/>
      <c r="E20" s="23"/>
      <c r="F20" s="24"/>
      <c r="G20" s="28">
        <v>24.1</v>
      </c>
      <c r="H20" s="28">
        <v>24.1</v>
      </c>
      <c r="I20" s="47"/>
      <c r="J20" s="48"/>
      <c r="K20" s="49" t="s">
        <v>85</v>
      </c>
    </row>
    <row r="21" ht="20.1" customHeight="1" spans="2:11">
      <c r="B21" s="23">
        <v>11</v>
      </c>
      <c r="C21" s="24"/>
      <c r="D21" s="34"/>
      <c r="E21" s="23"/>
      <c r="F21" s="24" t="s">
        <v>86</v>
      </c>
      <c r="G21" s="28">
        <v>13.5</v>
      </c>
      <c r="H21" s="28">
        <v>13.5</v>
      </c>
      <c r="I21" s="47"/>
      <c r="J21" s="48"/>
      <c r="K21" s="49" t="s">
        <v>87</v>
      </c>
    </row>
    <row r="22" ht="20.1" customHeight="1" spans="2:11">
      <c r="B22" s="23">
        <v>12</v>
      </c>
      <c r="C22" s="24"/>
      <c r="D22" s="25" t="s">
        <v>41</v>
      </c>
      <c r="E22" s="24"/>
      <c r="F22" s="28" t="s">
        <v>88</v>
      </c>
      <c r="G22" s="28">
        <v>100</v>
      </c>
      <c r="H22" s="28">
        <v>100</v>
      </c>
      <c r="I22" s="47"/>
      <c r="J22" s="48"/>
      <c r="K22" s="49" t="s">
        <v>89</v>
      </c>
    </row>
    <row r="23" ht="20.1" customHeight="1" spans="2:11">
      <c r="B23" s="23">
        <v>13</v>
      </c>
      <c r="C23" s="24"/>
      <c r="D23" s="34"/>
      <c r="E23" s="35"/>
      <c r="F23" s="35"/>
      <c r="G23" s="28"/>
      <c r="H23" s="28"/>
      <c r="I23" s="47"/>
      <c r="J23" s="48"/>
      <c r="K23" s="49"/>
    </row>
    <row r="24" ht="20.1" customHeight="1" spans="2:11">
      <c r="B24" s="23">
        <v>14</v>
      </c>
      <c r="C24" s="24"/>
      <c r="D24" s="36"/>
      <c r="E24" s="35"/>
      <c r="F24" s="35"/>
      <c r="G24" s="28">
        <v>0</v>
      </c>
      <c r="H24" s="28"/>
      <c r="I24" s="47"/>
      <c r="J24" s="48"/>
      <c r="K24" s="49"/>
    </row>
    <row r="25" ht="20.1" customHeight="1" spans="2:11">
      <c r="B25" s="20" t="s">
        <v>43</v>
      </c>
      <c r="C25" s="37"/>
      <c r="D25" s="37"/>
      <c r="E25" s="37"/>
      <c r="F25" s="21"/>
      <c r="G25" s="38">
        <f>SUM(G11:G24)</f>
        <v>9058.94</v>
      </c>
      <c r="H25" s="38">
        <f>SUM(H11:H24)</f>
        <v>9058.94</v>
      </c>
      <c r="I25" s="50">
        <f>SUM(I11:J24)</f>
        <v>0</v>
      </c>
      <c r="J25" s="51"/>
      <c r="K25" s="52"/>
    </row>
    <row r="26" ht="20.1" customHeight="1" spans="2:11">
      <c r="B26" s="17"/>
      <c r="C26" s="17"/>
      <c r="D26" s="17"/>
      <c r="E26" s="17"/>
      <c r="F26" s="17"/>
      <c r="G26" s="17"/>
      <c r="H26" s="17"/>
      <c r="I26" s="17"/>
      <c r="J26" s="53"/>
      <c r="K26" s="17"/>
    </row>
    <row r="27" ht="20.1" customHeight="1" spans="2:11">
      <c r="B27" s="22" t="s">
        <v>70</v>
      </c>
      <c r="C27" s="22"/>
      <c r="D27" s="22"/>
      <c r="E27" s="22"/>
      <c r="F27" s="22"/>
      <c r="G27" s="22" t="s">
        <v>90</v>
      </c>
      <c r="H27" s="22"/>
      <c r="I27" s="22"/>
      <c r="J27" s="22"/>
      <c r="K27" s="22" t="s">
        <v>91</v>
      </c>
    </row>
    <row r="28" ht="20.1" customHeight="1" spans="2:11">
      <c r="B28" s="39">
        <f>H25</f>
        <v>9058.94</v>
      </c>
      <c r="C28" s="39"/>
      <c r="D28" s="39"/>
      <c r="E28" s="39"/>
      <c r="F28" s="39"/>
      <c r="G28" s="39">
        <f>I25</f>
        <v>0</v>
      </c>
      <c r="H28" s="39"/>
      <c r="I28" s="39"/>
      <c r="J28" s="39"/>
      <c r="K28" s="54">
        <f>SUM(B28:J28)</f>
        <v>9058.94</v>
      </c>
    </row>
    <row r="29" ht="20.1" customHeight="1" spans="2:11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ht="20.1" customHeight="1" spans="2:11">
      <c r="B30" s="17" t="s">
        <v>92</v>
      </c>
      <c r="C30" s="17"/>
      <c r="D30" s="17"/>
      <c r="E30" s="17"/>
      <c r="F30" s="17" t="s">
        <v>50</v>
      </c>
      <c r="G30" s="17" t="s">
        <v>93</v>
      </c>
      <c r="H30" s="17"/>
      <c r="I30" s="17"/>
      <c r="J30" s="17" t="s">
        <v>52</v>
      </c>
      <c r="K30" s="17"/>
    </row>
  </sheetData>
  <mergeCells count="4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B14:C14"/>
    <mergeCell ref="B15:C15"/>
    <mergeCell ref="E15:F15"/>
    <mergeCell ref="I15:J15"/>
    <mergeCell ref="B16:C16"/>
    <mergeCell ref="B17:C17"/>
    <mergeCell ref="B18:C18"/>
    <mergeCell ref="B19:C19"/>
    <mergeCell ref="B20:C20"/>
    <mergeCell ref="B21:C21"/>
    <mergeCell ref="B22:C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D11:D20"/>
    <mergeCell ref="D22:D24"/>
    <mergeCell ref="E11:F14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2019-08-13T05:37:53Z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2052-11.1.0.8952</vt:lpwstr>
  </property>
</Properties>
</file>