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2024年工作\2024宝马售后\"/>
    </mc:Choice>
  </mc:AlternateContent>
  <xr:revisionPtr revIDLastSave="0" documentId="13_ncr:1_{0F6DEBEE-CC53-4725-B760-BC3AA49A8BB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预算" sheetId="7" r:id="rId1"/>
  </sheets>
  <calcPr calcId="181029"/>
</workbook>
</file>

<file path=xl/calcChain.xml><?xml version="1.0" encoding="utf-8"?>
<calcChain xmlns="http://schemas.openxmlformats.org/spreadsheetml/2006/main">
  <c r="J11" i="7" l="1"/>
  <c r="I11" i="7"/>
  <c r="I12" i="7"/>
  <c r="H12" i="7"/>
  <c r="J12" i="7" s="1"/>
  <c r="I14" i="7" l="1"/>
  <c r="I10" i="7"/>
  <c r="H10" i="7"/>
  <c r="J10" i="7" s="1"/>
  <c r="H11" i="7" l="1"/>
  <c r="H13" i="7"/>
  <c r="H14" i="7"/>
  <c r="J13" i="7" l="1"/>
  <c r="I13" i="7"/>
  <c r="J14" i="7"/>
  <c r="H15" i="7" l="1"/>
  <c r="J15" i="7" s="1"/>
  <c r="J16" i="7" s="1"/>
  <c r="I15" i="7" l="1"/>
  <c r="I16" i="7" s="1"/>
</calcChain>
</file>

<file path=xl/sharedStrings.xml><?xml version="1.0" encoding="utf-8"?>
<sst xmlns="http://schemas.openxmlformats.org/spreadsheetml/2006/main" count="36" uniqueCount="33">
  <si>
    <t>分类</t>
  </si>
  <si>
    <t>细项</t>
  </si>
  <si>
    <t>单位</t>
  </si>
  <si>
    <t>税点</t>
  </si>
  <si>
    <t>总价
（不含税）</t>
  </si>
  <si>
    <t>总价
(含税)</t>
  </si>
  <si>
    <t>备注</t>
  </si>
  <si>
    <t>天</t>
  </si>
  <si>
    <t>餐饮</t>
  </si>
  <si>
    <t>每人天</t>
  </si>
  <si>
    <t>总计</t>
  </si>
  <si>
    <t>English name</t>
  </si>
  <si>
    <t>Chinese name</t>
  </si>
  <si>
    <t>Contact person</t>
  </si>
  <si>
    <t>Office phone</t>
  </si>
  <si>
    <t>Email</t>
  </si>
  <si>
    <t>Vendor Info.</t>
  </si>
  <si>
    <t>数量
Day 1</t>
  </si>
  <si>
    <t>数量
Day 2</t>
  </si>
  <si>
    <t>茶歇</t>
  </si>
  <si>
    <t xml:space="preserve">午餐 </t>
  </si>
  <si>
    <t xml:space="preserve">晚餐 </t>
  </si>
  <si>
    <t>单价 
（不含税）</t>
    <phoneticPr fontId="2" type="noConversion"/>
  </si>
  <si>
    <t>单价 
（含税）</t>
    <phoneticPr fontId="2" type="noConversion"/>
  </si>
  <si>
    <t>其它</t>
  </si>
  <si>
    <t>大巴_广州东方宾馆-RDC佛山</t>
  </si>
  <si>
    <t>COMFORT INTERNATIONAL M.I.C.E. SERVICE CO.,LTD.</t>
    <phoneticPr fontId="2" type="noConversion"/>
  </si>
  <si>
    <t>康辉集团北京国际会议展览有限公司</t>
    <phoneticPr fontId="2" type="noConversion"/>
  </si>
  <si>
    <t>zhonglan</t>
    <phoneticPr fontId="2" type="noConversion"/>
  </si>
  <si>
    <t>zhonglan@cct.cn</t>
    <phoneticPr fontId="2" type="noConversion"/>
  </si>
  <si>
    <t>服务费</t>
    <phoneticPr fontId="2" type="noConversion"/>
  </si>
  <si>
    <t>大巴</t>
    <phoneticPr fontId="2" type="noConversion"/>
  </si>
  <si>
    <t>酒水饮料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</si>
</sst>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* #,##0_);_(* \(#,##0\);_(* &quot;-&quot;??_);_(@_)"/>
    <numFmt numFmtId="178" formatCode="0.0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BMWGroupTN Condensed"/>
      <family val="3"/>
    </font>
    <font>
      <b/>
      <sz val="11"/>
      <color theme="1"/>
      <name val="BMWGroupTN Condensed"/>
      <family val="3"/>
    </font>
    <font>
      <u/>
      <sz val="11"/>
      <color theme="10"/>
      <name val="宋体"/>
      <family val="2"/>
      <scheme val="minor"/>
    </font>
    <font>
      <sz val="11"/>
      <color rgb="FF000000"/>
      <name val="BMWGroupTN Condensed"/>
      <family val="3"/>
    </font>
    <font>
      <sz val="10"/>
      <color theme="1"/>
      <name val="BMWGroupTN Condensed"/>
      <family val="3"/>
    </font>
    <font>
      <sz val="10"/>
      <name val="BMWGroupTN Condensed"/>
      <family val="3"/>
    </font>
    <font>
      <b/>
      <sz val="10"/>
      <name val="BMWGroupTN Condensed"/>
      <family val="3"/>
    </font>
    <font>
      <sz val="10"/>
      <color rgb="FF333333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4" borderId="1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5" fillId="2" borderId="5" xfId="2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87D8-FD14-4CA0-B984-EBADE276DC90}">
  <dimension ref="A1:K16"/>
  <sheetViews>
    <sheetView showGridLines="0" tabSelected="1" zoomScale="85" zoomScaleNormal="85" workbookViewId="0">
      <selection activeCell="B19" sqref="B19"/>
    </sheetView>
  </sheetViews>
  <sheetFormatPr defaultColWidth="8.81640625" defaultRowHeight="14.5"/>
  <cols>
    <col min="1" max="1" width="16.453125" style="1" customWidth="1"/>
    <col min="2" max="2" width="38.453125" style="1" customWidth="1"/>
    <col min="3" max="3" width="6.81640625" style="1" customWidth="1"/>
    <col min="4" max="5" width="8.81640625" style="1" customWidth="1"/>
    <col min="6" max="6" width="13.54296875" style="1" bestFit="1" customWidth="1"/>
    <col min="7" max="7" width="5.453125" style="1" customWidth="1"/>
    <col min="8" max="8" width="11.1796875" style="1" customWidth="1"/>
    <col min="9" max="9" width="12.81640625" style="1" customWidth="1"/>
    <col min="10" max="10" width="12.08984375" style="1" customWidth="1"/>
    <col min="11" max="11" width="45.36328125" style="1" bestFit="1" customWidth="1"/>
    <col min="12" max="16384" width="8.81640625" style="1"/>
  </cols>
  <sheetData>
    <row r="1" spans="1:11" ht="15.5" thickBot="1">
      <c r="A1" s="33" t="s">
        <v>16</v>
      </c>
      <c r="B1" s="34"/>
    </row>
    <row r="2" spans="1:11" ht="29.5" thickBot="1">
      <c r="A2" s="2" t="s">
        <v>11</v>
      </c>
      <c r="B2" s="3" t="s">
        <v>26</v>
      </c>
    </row>
    <row r="3" spans="1:11" ht="15" thickBot="1">
      <c r="A3" s="2" t="s">
        <v>12</v>
      </c>
      <c r="B3" s="23" t="s">
        <v>27</v>
      </c>
    </row>
    <row r="4" spans="1:11" ht="29.5" thickBot="1">
      <c r="A4" s="2" t="s">
        <v>13</v>
      </c>
      <c r="B4" s="3" t="s">
        <v>28</v>
      </c>
    </row>
    <row r="5" spans="1:11" ht="15" thickBot="1">
      <c r="A5" s="2" t="s">
        <v>14</v>
      </c>
      <c r="B5" s="4">
        <v>13910193620</v>
      </c>
    </row>
    <row r="6" spans="1:11" ht="15" thickBot="1">
      <c r="A6" s="2" t="s">
        <v>15</v>
      </c>
      <c r="B6" s="24" t="s">
        <v>29</v>
      </c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17" customFormat="1" ht="27">
      <c r="A9" s="15" t="s">
        <v>0</v>
      </c>
      <c r="B9" s="15" t="s">
        <v>1</v>
      </c>
      <c r="C9" s="15" t="s">
        <v>2</v>
      </c>
      <c r="D9" s="16" t="s">
        <v>17</v>
      </c>
      <c r="E9" s="16" t="s">
        <v>18</v>
      </c>
      <c r="F9" s="16" t="s">
        <v>22</v>
      </c>
      <c r="G9" s="15" t="s">
        <v>3</v>
      </c>
      <c r="H9" s="16" t="s">
        <v>23</v>
      </c>
      <c r="I9" s="16" t="s">
        <v>4</v>
      </c>
      <c r="J9" s="16" t="s">
        <v>5</v>
      </c>
      <c r="K9" s="15" t="s">
        <v>6</v>
      </c>
    </row>
    <row r="10" spans="1:11" s="6" customFormat="1" ht="52.5" customHeight="1">
      <c r="A10" s="25" t="s">
        <v>31</v>
      </c>
      <c r="B10" s="7" t="s">
        <v>25</v>
      </c>
      <c r="C10" s="18" t="s">
        <v>7</v>
      </c>
      <c r="D10" s="18">
        <v>10</v>
      </c>
      <c r="E10" s="18">
        <v>10</v>
      </c>
      <c r="F10" s="19">
        <v>3100</v>
      </c>
      <c r="G10" s="20">
        <v>0.06</v>
      </c>
      <c r="H10" s="8">
        <f t="shared" ref="H10" si="0">F10*(1+G10)</f>
        <v>3286</v>
      </c>
      <c r="I10" s="9">
        <f>(D10+E10)*F10</f>
        <v>62000</v>
      </c>
      <c r="J10" s="9">
        <f>(D10+E10)*H10</f>
        <v>65720</v>
      </c>
      <c r="K10" s="22"/>
    </row>
    <row r="11" spans="1:11" s="13" customFormat="1" ht="18" customHeight="1">
      <c r="A11" s="35" t="s">
        <v>8</v>
      </c>
      <c r="B11" s="11" t="s">
        <v>20</v>
      </c>
      <c r="C11" s="10" t="s">
        <v>9</v>
      </c>
      <c r="D11" s="10">
        <v>45</v>
      </c>
      <c r="E11" s="10">
        <v>40</v>
      </c>
      <c r="F11" s="26">
        <v>88</v>
      </c>
      <c r="G11" s="21">
        <v>0.06</v>
      </c>
      <c r="H11" s="8">
        <f t="shared" ref="H11" si="1">F11*(1+G11)</f>
        <v>93.28</v>
      </c>
      <c r="I11" s="9">
        <f>(D11+E11)*F11</f>
        <v>7480</v>
      </c>
      <c r="J11" s="9">
        <f>(D11+E11)*H11</f>
        <v>7928.8</v>
      </c>
      <c r="K11" s="12"/>
    </row>
    <row r="12" spans="1:11" s="13" customFormat="1" ht="18" customHeight="1">
      <c r="A12" s="35"/>
      <c r="B12" s="11" t="s">
        <v>32</v>
      </c>
      <c r="C12" s="10" t="s">
        <v>9</v>
      </c>
      <c r="D12" s="10">
        <v>45</v>
      </c>
      <c r="E12" s="10">
        <v>40</v>
      </c>
      <c r="F12" s="26">
        <v>55</v>
      </c>
      <c r="G12" s="21">
        <v>0.06</v>
      </c>
      <c r="H12" s="8">
        <f t="shared" ref="H12" si="2">F12*(1+G12)</f>
        <v>58.300000000000004</v>
      </c>
      <c r="I12" s="9">
        <f>(D12+E12)*F12</f>
        <v>4675</v>
      </c>
      <c r="J12" s="9">
        <f>(D12+E12)*H12</f>
        <v>4955.5</v>
      </c>
      <c r="K12" s="12"/>
    </row>
    <row r="13" spans="1:11" s="13" customFormat="1" ht="18" customHeight="1">
      <c r="A13" s="35"/>
      <c r="B13" s="11" t="s">
        <v>19</v>
      </c>
      <c r="C13" s="10" t="s">
        <v>9</v>
      </c>
      <c r="D13" s="10">
        <v>45</v>
      </c>
      <c r="E13" s="10">
        <v>40</v>
      </c>
      <c r="F13" s="26">
        <v>15</v>
      </c>
      <c r="G13" s="21">
        <v>0.06</v>
      </c>
      <c r="H13" s="8">
        <f t="shared" ref="H13:H14" si="3">F13*(1+G13)</f>
        <v>15.9</v>
      </c>
      <c r="I13" s="9">
        <f>(D13+E13)*F13</f>
        <v>1275</v>
      </c>
      <c r="J13" s="9">
        <f>(D13+E13)*H13</f>
        <v>1351.5</v>
      </c>
      <c r="K13" s="12"/>
    </row>
    <row r="14" spans="1:11" s="13" customFormat="1" ht="18" customHeight="1">
      <c r="A14" s="35"/>
      <c r="B14" s="11" t="s">
        <v>21</v>
      </c>
      <c r="C14" s="10" t="s">
        <v>9</v>
      </c>
      <c r="D14" s="10">
        <v>24</v>
      </c>
      <c r="E14" s="10">
        <v>0</v>
      </c>
      <c r="F14" s="26">
        <v>150</v>
      </c>
      <c r="G14" s="21">
        <v>0.06</v>
      </c>
      <c r="H14" s="8">
        <f t="shared" si="3"/>
        <v>159</v>
      </c>
      <c r="I14" s="9">
        <f>(D14+E14)*F14</f>
        <v>3600</v>
      </c>
      <c r="J14" s="9">
        <f>(D14+E14)*H14</f>
        <v>3816</v>
      </c>
      <c r="K14" s="12"/>
    </row>
    <row r="15" spans="1:11" s="6" customFormat="1" ht="18" customHeight="1">
      <c r="A15" s="14" t="s">
        <v>24</v>
      </c>
      <c r="B15" s="11" t="s">
        <v>30</v>
      </c>
      <c r="C15" s="7"/>
      <c r="D15" s="18">
        <v>1</v>
      </c>
      <c r="E15" s="18">
        <v>1</v>
      </c>
      <c r="F15" s="28">
        <v>8111.82</v>
      </c>
      <c r="G15" s="20">
        <v>0.06</v>
      </c>
      <c r="H15" s="8">
        <f>F15*(1+G15)</f>
        <v>8598.5292000000009</v>
      </c>
      <c r="I15" s="9">
        <f>F15</f>
        <v>8111.82</v>
      </c>
      <c r="J15" s="9">
        <f>H15</f>
        <v>8598.5292000000009</v>
      </c>
      <c r="K15" s="7"/>
    </row>
    <row r="16" spans="1:11" s="6" customFormat="1" ht="18" customHeight="1">
      <c r="A16" s="30" t="s">
        <v>10</v>
      </c>
      <c r="B16" s="31"/>
      <c r="C16" s="31"/>
      <c r="D16" s="31"/>
      <c r="E16" s="31"/>
      <c r="F16" s="31"/>
      <c r="G16" s="31"/>
      <c r="H16" s="32"/>
      <c r="I16" s="27">
        <f>SUM(I10:I15)</f>
        <v>87141.82</v>
      </c>
      <c r="J16" s="29">
        <f>SUM(J10:J15)</f>
        <v>92370.329200000007</v>
      </c>
      <c r="K16" s="7"/>
    </row>
  </sheetData>
  <mergeCells count="3">
    <mergeCell ref="A16:H16"/>
    <mergeCell ref="A1:B1"/>
    <mergeCell ref="A11:A14"/>
  </mergeCells>
  <phoneticPr fontId="2" type="noConversion"/>
  <hyperlinks>
    <hyperlink ref="B6" r:id="rId1" xr:uid="{A4863D15-4A23-43E5-B23A-8E0391229B6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Alice, BBS-A-31</dc:creator>
  <cp:lastModifiedBy>lihanbin581127@outlook.com</cp:lastModifiedBy>
  <dcterms:created xsi:type="dcterms:W3CDTF">2019-05-14T07:39:00Z</dcterms:created>
  <dcterms:modified xsi:type="dcterms:W3CDTF">2025-01-06T06:49:37Z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