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J29"/>
  <c r="J28"/>
  <c r="F29"/>
  <c r="F28"/>
  <c r="H37"/>
  <c r="I37" l="1"/>
  <c r="G52" i="3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<sst xmlns="http://schemas.openxmlformats.org/spreadsheetml/2006/main" count="112" uniqueCount="97">
  <si>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</si>
  <si>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</si>
  <si>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</si>
  <si>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</si>
  <si>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</si>
  <si>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</si>
  <si>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</si>
  <si>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</si>
  <si>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</si>
  <si>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</si>
  <si>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</si>
  <si>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</si>
  <si>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</si>
  <si>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</si>
  <si>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</si>
  <si>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</si>
  <si>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</si>
  <si>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</si>
  <si>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</si>
  <si>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</si>
  <si>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</si>
  <si>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</si>
  <si>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</si>
  <si>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</si>
  <si>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</si>
  <si>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</si>
  <si>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</si>
  <si>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</si>
  <si>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</si>
  <si>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</si>
  <si>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</si>
  <si>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</si>
  <si>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</si>
  <si>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</si>
  <si>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</si>
  <si>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</si>
  <si>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</si>
  <si>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</si>
  <si>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</si>
  <si>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</si>
  <si>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</si>
  <si>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</si>
  <si>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</si>
  <si>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</si>
  <si>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</si>
  <si>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</si>
  <si>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</si>
  <si>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</si>
  <si>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</si>
  <si>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</si>
  <si>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</si>
  <si>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</si>
  <si>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</si>
  <si>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</si>
  <si>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</si>
  <si>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</si>
  <si>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</si>
  <si>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</si>
  <si>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</si>
  <si>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</si>
  <si>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</si>
  <si>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</si>
  <si>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</si>
  <si>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</si>
  <si>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</si>
  <si>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</si>
  <si>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</si>
  <si>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</si>
  <si>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</si>
  <si>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</si>
  <si>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</si>
  <si>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</si>
  <si>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</si>
  <si>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</si>
  <si>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</si>
  <si>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</si>
  <si>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</si>
  <si>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</si>
  <si>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</si>
  <si>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</si>
  <si>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</si>
  <si>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</si>
  <si>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</si>
  <si>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</si>
  <si>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</si>
  <si>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</si>
  <si>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</si>
  <si>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</si>
  <si>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</si>
  <si>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</si>
  <si>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董超</t>
    <phoneticPr fontId="1" type="noConversion"/>
  </si>
  <si>
    <t>助理</t>
    <phoneticPr fontId="1" type="noConversion"/>
  </si>
  <si>
    <t>签证部</t>
    <phoneticPr fontId="1" type="noConversion"/>
  </si>
  <si>
    <t>HMOA-171104-STY600</t>
    <phoneticPr fontId="1" type="noConversion"/>
  </si>
  <si>
    <t>团号：KMIA-180622-LSH911</t>
    <phoneticPr fontId="1" type="noConversion"/>
  </si>
  <si>
    <t>会议日期：2018.6.16</t>
    <phoneticPr fontId="1" type="noConversion"/>
  </si>
  <si>
    <t>18人新加坡签证费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</si>
</sst>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4" fillId="0" borderId="1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7" workbookViewId="0">
      <selection activeCell="H46" sqref="H46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7" t="s">
        <v>94</v>
      </c>
      <c r="I4" s="77"/>
      <c r="J4" s="77" t="s">
        <v>95</v>
      </c>
    </row>
    <row r="5" spans="1:12" ht="21" customHeight="1">
      <c r="H5" s="78"/>
      <c r="I5" s="78"/>
      <c r="J5" s="78"/>
    </row>
    <row r="6" spans="1:12" ht="21" customHeight="1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>
      <c r="A14" s="69">
        <v>2</v>
      </c>
      <c r="B14" s="60" t="s">
        <v>51</v>
      </c>
      <c r="C14" s="67">
        <v>0</v>
      </c>
      <c r="D14" s="69"/>
      <c r="E14" s="6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>
      <c r="A15" s="70"/>
      <c r="B15" s="61"/>
      <c r="C15" s="68"/>
      <c r="D15" s="70"/>
      <c r="E15" s="68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68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>
      <c r="A25" s="69">
        <v>5</v>
      </c>
      <c r="B25" s="60" t="s">
        <v>56</v>
      </c>
      <c r="C25" s="67">
        <v>0</v>
      </c>
      <c r="D25" s="69"/>
      <c r="E25" s="6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>
      <c r="A26" s="70"/>
      <c r="B26" s="61"/>
      <c r="C26" s="68"/>
      <c r="D26" s="70"/>
      <c r="E26" s="68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>
      <c r="A28" s="57">
        <v>6</v>
      </c>
      <c r="B28" s="56" t="s">
        <v>57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>
      <c r="A33" s="57">
        <v>7</v>
      </c>
      <c r="B33" s="56" t="s">
        <v>58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>
      <c r="A41" s="57">
        <v>9</v>
      </c>
      <c r="B41" s="56" t="s">
        <v>60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>
      <c r="A45" s="69">
        <v>10</v>
      </c>
      <c r="B45" s="56" t="s">
        <v>5</v>
      </c>
      <c r="C45" s="58">
        <v>25</v>
      </c>
      <c r="D45" s="59">
        <v>300</v>
      </c>
      <c r="E45" s="58">
        <f t="shared" si="2"/>
        <v>7500</v>
      </c>
      <c r="F45" s="36">
        <v>4500</v>
      </c>
      <c r="G45" s="36">
        <v>0</v>
      </c>
      <c r="H45" s="36">
        <f t="shared" si="0"/>
        <v>4500</v>
      </c>
      <c r="I45" s="50" t="s">
        <v>96</v>
      </c>
      <c r="J45" s="79"/>
    </row>
    <row r="46" spans="1:10" ht="21" customHeight="1">
      <c r="A46" s="83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>
      <c r="A47" s="83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>
      <c r="A48" s="83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>
      <c r="A49" s="83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>
      <c r="A50" s="83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>
      <c r="A51" s="70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>
      <c r="A52" s="34"/>
      <c r="B52" s="30" t="s">
        <v>65</v>
      </c>
      <c r="C52" s="37">
        <f>SUM(C45)</f>
        <v>25</v>
      </c>
      <c r="D52" s="37">
        <f t="shared" ref="D52:E52" si="20">SUM(D45)</f>
        <v>300</v>
      </c>
      <c r="E52" s="37">
        <f t="shared" si="20"/>
        <v>7500</v>
      </c>
      <c r="F52" s="37">
        <f>SUM(F45:F51)</f>
        <v>4500</v>
      </c>
      <c r="G52" s="37">
        <f t="shared" ref="G52:H52" si="21">SUM(G45:G51)</f>
        <v>0</v>
      </c>
      <c r="H52" s="37">
        <f t="shared" si="21"/>
        <v>4500</v>
      </c>
      <c r="I52" s="35"/>
      <c r="J52" s="81"/>
    </row>
    <row r="53" spans="1:10" ht="21" customHeight="1">
      <c r="A53" s="34"/>
      <c r="B53" s="30" t="s">
        <v>66</v>
      </c>
      <c r="C53" s="37">
        <f>SUM(C52,C44,C40,C37,C32,C27,C24,C21,C16,C13)</f>
        <v>25</v>
      </c>
      <c r="D53" s="37">
        <f t="shared" ref="D53:H53" si="22">SUM(D52,D44,D40,D37,D32,D27,D24,D21,D16,D13)</f>
        <v>300</v>
      </c>
      <c r="E53" s="37">
        <f t="shared" si="22"/>
        <v>7500</v>
      </c>
      <c r="F53" s="37">
        <f t="shared" si="22"/>
        <v>4500</v>
      </c>
      <c r="G53" s="37">
        <f t="shared" si="22"/>
        <v>0</v>
      </c>
      <c r="H53" s="37">
        <f t="shared" si="22"/>
        <v>4500</v>
      </c>
      <c r="I53" s="35"/>
      <c r="J53" s="39"/>
    </row>
    <row r="57" spans="1:10" ht="21" customHeight="1">
      <c r="A57" s="64" t="s">
        <v>12</v>
      </c>
      <c r="B57" s="65"/>
      <c r="C57" s="62" t="s">
        <v>13</v>
      </c>
      <c r="D57" s="62"/>
      <c r="E57" s="62" t="s">
        <v>17</v>
      </c>
      <c r="F57" s="62"/>
      <c r="G57" s="62" t="s">
        <v>18</v>
      </c>
      <c r="H57" s="62"/>
      <c r="I57" s="32" t="s">
        <v>14</v>
      </c>
    </row>
    <row r="58" spans="1:10" ht="21" customHeight="1">
      <c r="A58" s="66">
        <f>E53</f>
        <v>7500</v>
      </c>
      <c r="B58" s="63"/>
      <c r="C58" s="63">
        <f>H53</f>
        <v>4500</v>
      </c>
      <c r="D58" s="63"/>
      <c r="E58" s="63">
        <f>F53</f>
        <v>4500</v>
      </c>
      <c r="F58" s="63"/>
      <c r="G58" s="63">
        <f>G53</f>
        <v>0</v>
      </c>
      <c r="H58" s="63"/>
      <c r="I58" s="33">
        <f>A58-C58</f>
        <v>3000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H35" sqref="H3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90</v>
      </c>
      <c r="G5" s="101"/>
      <c r="H5" s="46" t="s">
        <v>20</v>
      </c>
      <c r="I5" s="8"/>
      <c r="J5" s="101" t="s">
        <v>91</v>
      </c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89</v>
      </c>
      <c r="G6" s="103"/>
      <c r="H6" s="11" t="s">
        <v>22</v>
      </c>
      <c r="I6" s="10"/>
      <c r="J6" s="103" t="s">
        <v>92</v>
      </c>
      <c r="K6" s="104"/>
    </row>
    <row r="7" spans="2:11" ht="20.100000000000001" customHeight="1">
      <c r="B7" s="9"/>
      <c r="C7" s="10"/>
      <c r="D7" s="11" t="s">
        <v>23</v>
      </c>
      <c r="E7" s="11"/>
      <c r="F7" s="103"/>
      <c r="G7" s="103"/>
      <c r="H7" s="11" t="s">
        <v>24</v>
      </c>
      <c r="I7" s="12"/>
      <c r="J7" s="105"/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4"/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4" t="s">
        <v>25</v>
      </c>
      <c r="C10" s="95"/>
      <c r="D10" s="16" t="s">
        <v>26</v>
      </c>
      <c r="E10" s="92" t="s">
        <v>27</v>
      </c>
      <c r="F10" s="93"/>
      <c r="G10" s="17" t="s">
        <v>28</v>
      </c>
      <c r="H10" s="18" t="s">
        <v>29</v>
      </c>
      <c r="I10" s="92" t="s">
        <v>30</v>
      </c>
      <c r="J10" s="93"/>
      <c r="K10" s="17" t="s">
        <v>31</v>
      </c>
    </row>
    <row r="11" spans="2:11" ht="20.100000000000001" customHeight="1">
      <c r="B11" s="90">
        <v>1</v>
      </c>
      <c r="C11" s="91"/>
      <c r="D11" s="96" t="s">
        <v>32</v>
      </c>
      <c r="E11" s="90" t="s">
        <v>33</v>
      </c>
      <c r="F11" s="91"/>
      <c r="G11" s="19">
        <v>0</v>
      </c>
      <c r="H11" s="19"/>
      <c r="I11" s="88"/>
      <c r="J11" s="89"/>
      <c r="K11" s="20" t="s">
        <v>34</v>
      </c>
    </row>
    <row r="12" spans="2:11" ht="20.100000000000001" customHeight="1">
      <c r="B12" s="90">
        <v>2</v>
      </c>
      <c r="C12" s="91"/>
      <c r="D12" s="97"/>
      <c r="E12" s="86" t="s">
        <v>35</v>
      </c>
      <c r="F12" s="86"/>
      <c r="G12" s="19">
        <v>0</v>
      </c>
      <c r="H12" s="19"/>
      <c r="I12" s="88"/>
      <c r="J12" s="89"/>
      <c r="K12" s="20" t="s">
        <v>36</v>
      </c>
    </row>
    <row r="13" spans="2:11" ht="20.100000000000001" customHeight="1">
      <c r="B13" s="90">
        <v>3</v>
      </c>
      <c r="C13" s="91"/>
      <c r="D13" s="97"/>
      <c r="E13" s="90" t="s">
        <v>37</v>
      </c>
      <c r="F13" s="91"/>
      <c r="G13" s="19">
        <v>0</v>
      </c>
      <c r="H13" s="19"/>
      <c r="I13" s="88"/>
      <c r="J13" s="89"/>
      <c r="K13" s="20" t="s">
        <v>34</v>
      </c>
    </row>
    <row r="14" spans="2:11" ht="20.100000000000001" customHeight="1">
      <c r="B14" s="90">
        <v>4</v>
      </c>
      <c r="C14" s="91"/>
      <c r="D14" s="97"/>
      <c r="E14" s="90" t="s">
        <v>38</v>
      </c>
      <c r="F14" s="91"/>
      <c r="G14" s="19"/>
      <c r="H14" s="19"/>
      <c r="I14" s="88"/>
      <c r="J14" s="89"/>
      <c r="K14" s="20" t="s">
        <v>39</v>
      </c>
    </row>
    <row r="15" spans="2:11" ht="20.100000000000001" customHeight="1">
      <c r="B15" s="90">
        <v>5</v>
      </c>
      <c r="C15" s="91"/>
      <c r="D15" s="96" t="s">
        <v>40</v>
      </c>
      <c r="E15" s="86"/>
      <c r="F15" s="86"/>
      <c r="G15" s="19">
        <v>0</v>
      </c>
      <c r="H15" s="19"/>
      <c r="I15" s="88"/>
      <c r="J15" s="89"/>
      <c r="K15" s="20"/>
    </row>
    <row r="16" spans="2:11" ht="20.100000000000001" customHeight="1">
      <c r="B16" s="90">
        <v>6</v>
      </c>
      <c r="C16" s="91"/>
      <c r="D16" s="97"/>
      <c r="E16" s="86"/>
      <c r="F16" s="86"/>
      <c r="G16" s="19">
        <v>0</v>
      </c>
      <c r="H16" s="19"/>
      <c r="I16" s="88"/>
      <c r="J16" s="89"/>
      <c r="K16" s="20"/>
    </row>
    <row r="17" spans="1:11" ht="20.100000000000001" customHeight="1">
      <c r="B17" s="90">
        <v>7</v>
      </c>
      <c r="C17" s="91"/>
      <c r="D17" s="107"/>
      <c r="E17" s="86"/>
      <c r="F17" s="86"/>
      <c r="G17" s="19">
        <v>0</v>
      </c>
      <c r="H17" s="19"/>
      <c r="I17" s="88"/>
      <c r="J17" s="89"/>
      <c r="K17" s="20"/>
    </row>
    <row r="18" spans="1:11" ht="20.100000000000001" customHeight="1">
      <c r="B18" s="92" t="s">
        <v>41</v>
      </c>
      <c r="C18" s="98"/>
      <c r="D18" s="98"/>
      <c r="E18" s="98"/>
      <c r="F18" s="93"/>
      <c r="G18" s="21">
        <f>SUM(G11:G17)</f>
        <v>0</v>
      </c>
      <c r="H18" s="21">
        <f>SUM(H11:H17)</f>
        <v>0</v>
      </c>
      <c r="I18" s="99">
        <f>SUM(I11:J17)</f>
        <v>0</v>
      </c>
      <c r="J18" s="10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1" t="str">
        <f>F5</f>
        <v>董超</v>
      </c>
      <c r="G28" s="101"/>
      <c r="H28" s="46" t="s">
        <v>20</v>
      </c>
      <c r="I28" s="8"/>
      <c r="J28" s="101" t="str">
        <f>J5</f>
        <v>助理</v>
      </c>
      <c r="K28" s="102"/>
    </row>
    <row r="29" spans="1:11" ht="20.100000000000001" customHeight="1">
      <c r="B29" s="9"/>
      <c r="C29" s="10"/>
      <c r="D29" s="11" t="s">
        <v>21</v>
      </c>
      <c r="E29" s="11"/>
      <c r="F29" s="103" t="str">
        <f>F6</f>
        <v>北京</v>
      </c>
      <c r="G29" s="103"/>
      <c r="H29" s="11" t="s">
        <v>22</v>
      </c>
      <c r="I29" s="10"/>
      <c r="J29" s="103" t="str">
        <f>J6</f>
        <v>签证部</v>
      </c>
      <c r="K29" s="104"/>
    </row>
    <row r="30" spans="1:11" ht="20.100000000000001" customHeight="1">
      <c r="B30" s="9"/>
      <c r="C30" s="10"/>
      <c r="D30" s="11" t="s">
        <v>23</v>
      </c>
      <c r="E30" s="11"/>
      <c r="F30" s="105">
        <v>43044</v>
      </c>
      <c r="G30" s="103"/>
      <c r="H30" s="11" t="s">
        <v>24</v>
      </c>
      <c r="I30" s="12"/>
      <c r="J30" s="105">
        <v>43075</v>
      </c>
      <c r="K30" s="104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4" t="s">
        <v>93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87</v>
      </c>
      <c r="E33" s="86" t="s">
        <v>88</v>
      </c>
      <c r="F33" s="86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>
      <c r="B34" s="86">
        <v>1</v>
      </c>
      <c r="C34" s="86"/>
      <c r="D34" s="43" t="s">
        <v>89</v>
      </c>
      <c r="E34" s="87"/>
      <c r="F34" s="86"/>
      <c r="G34" s="19"/>
      <c r="H34" s="19"/>
      <c r="I34" s="88">
        <f>G34*H34</f>
        <v>0</v>
      </c>
      <c r="J34" s="89"/>
      <c r="K34" s="25"/>
    </row>
    <row r="35" spans="2:11" ht="20.100000000000001" customHeight="1">
      <c r="B35" s="86">
        <v>2</v>
      </c>
      <c r="C35" s="86"/>
      <c r="D35" s="43"/>
      <c r="E35" s="86"/>
      <c r="F35" s="86"/>
      <c r="G35" s="19">
        <v>0</v>
      </c>
      <c r="H35" s="19">
        <v>0</v>
      </c>
      <c r="I35" s="88">
        <f t="shared" ref="I35:I36" si="0">G35*H35</f>
        <v>0</v>
      </c>
      <c r="J35" s="89"/>
      <c r="K35" s="25"/>
    </row>
    <row r="36" spans="2:11" ht="20.100000000000001" customHeight="1">
      <c r="B36" s="86">
        <v>3</v>
      </c>
      <c r="C36" s="86"/>
      <c r="D36" s="43"/>
      <c r="E36" s="86"/>
      <c r="F36" s="86"/>
      <c r="G36" s="19">
        <v>0</v>
      </c>
      <c r="H36" s="19">
        <v>0</v>
      </c>
      <c r="I36" s="88">
        <f t="shared" si="0"/>
        <v>0</v>
      </c>
      <c r="J36" s="89"/>
      <c r="K36" s="25"/>
    </row>
    <row r="37" spans="2:11" ht="20.100000000000001" customHeight="1">
      <c r="B37" s="92" t="s">
        <v>41</v>
      </c>
      <c r="C37" s="98"/>
      <c r="D37" s="98"/>
      <c r="E37" s="98"/>
      <c r="F37" s="93"/>
      <c r="G37" s="21"/>
      <c r="H37" s="21">
        <f>SUM(H19:H36)</f>
        <v>0</v>
      </c>
      <c r="I37" s="99">
        <f>SUM(I34:J36)</f>
        <v>0</v>
      </c>
      <c r="J37" s="100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2017-09-06T05:53:56Z</cp:lastPrinted>
  <dcterms:created xsi:type="dcterms:W3CDTF">2014-04-15T08:52:03Z</dcterms:created>
  <dcterms:modified xsi:type="dcterms:W3CDTF">2018-06-06T06:13:35Z</dcterms:modified>
</cp:coreProperties>
</file>