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报价单" sheetId="1" r:id="rId1"/>
  </sheets>
  <calcPr calcId="144525" concurrentCalc="0"/>
</workbook>
</file>

<file path=xl/sharedStrings.xml><?xml version="1.0" encoding="utf-8"?>
<sst xmlns="http://schemas.openxmlformats.org/spreadsheetml/2006/main" count="317" uniqueCount="178">
  <si>
    <t>国宝魅丽项目</t>
  </si>
  <si>
    <t>活动时间： 2019年3月29日 
活动地点：北京合生汇商场5F（北京市朝阳西大望路21号）</t>
  </si>
  <si>
    <t>公司名称：康辉集团北京国际会议展览有限公司</t>
  </si>
  <si>
    <t>联系人：侯莹 18800069726</t>
  </si>
  <si>
    <t>邮箱：houying@cct.cn</t>
  </si>
  <si>
    <t>项目</t>
  </si>
  <si>
    <t>内容</t>
  </si>
  <si>
    <t>数量1</t>
  </si>
  <si>
    <t>单位</t>
  </si>
  <si>
    <t>数量2</t>
  </si>
  <si>
    <t>单价</t>
  </si>
  <si>
    <t>小计</t>
  </si>
  <si>
    <t>搭建</t>
  </si>
  <si>
    <t>现场布置/整体搭建Set-up</t>
  </si>
  <si>
    <t>地毯</t>
  </si>
  <si>
    <t>烟灰拉绒地毯，整场铺设20m*28m</t>
  </si>
  <si>
    <t>平</t>
  </si>
  <si>
    <t>次</t>
  </si>
  <si>
    <t>施工围挡</t>
  </si>
  <si>
    <t>桁架宝丽布：长28mx宽20mx高2.4m，单面画面</t>
  </si>
  <si>
    <t>入口门头</t>
  </si>
  <si>
    <t>木质结构裱纯色喷绘，宽5.5mx高4m，含配重</t>
  </si>
  <si>
    <t>项</t>
  </si>
  <si>
    <t>签到背板</t>
  </si>
  <si>
    <t>木质结构裱双面写真，宽4mx高2.8m</t>
  </si>
  <si>
    <t>造型亭子</t>
  </si>
  <si>
    <t>木质结构裱纯色喷绘，木质地台配咖色拉绒地毯，后背板双面画面，长3mx宽2mx高3m</t>
  </si>
  <si>
    <t>组</t>
  </si>
  <si>
    <t>1号售卖摊位</t>
  </si>
  <si>
    <t>木质结构配门楣，防火板饰面裱写真画面，宽1.4mx高2.4m</t>
  </si>
  <si>
    <t>2号售卖摊位</t>
  </si>
  <si>
    <t>木质结构裱纯色喷绘，宽1.4mx高2.4m</t>
  </si>
  <si>
    <t>舞台</t>
  </si>
  <si>
    <t>雷亚架结构铺烟灰地毯，长6mx宽4m+长6mx宽3m，高0.4m</t>
  </si>
  <si>
    <t>台阶</t>
  </si>
  <si>
    <t>2级台阶，木结构灰地毯</t>
  </si>
  <si>
    <t>米</t>
  </si>
  <si>
    <t>造型立柱</t>
  </si>
  <si>
    <t>木质结构裱纯色喷绘，高2.8m，含配重</t>
  </si>
  <si>
    <t>个</t>
  </si>
  <si>
    <t>VIP室</t>
  </si>
  <si>
    <t>木质结构裱写真，长3mx宽6mx高2.4m，弹力布封顶，侧面留门</t>
  </si>
  <si>
    <t>大屏围挡</t>
  </si>
  <si>
    <t>桁架宝丽布，长6mx宽2mx高4m</t>
  </si>
  <si>
    <t>白色方敦</t>
  </si>
  <si>
    <t>含运输及人员装卸</t>
  </si>
  <si>
    <t>米线</t>
  </si>
  <si>
    <t>舞台区一米栏围档，1米1根，黑色无logo</t>
  </si>
  <si>
    <t>搭建运输&amp;人工</t>
  </si>
  <si>
    <t>进场撤场人工费</t>
  </si>
  <si>
    <t>搭建2个晚上1个晚上拆</t>
  </si>
  <si>
    <t>工</t>
  </si>
  <si>
    <t>天</t>
  </si>
  <si>
    <t>人工运输</t>
  </si>
  <si>
    <t>27/28/29日，3次</t>
  </si>
  <si>
    <t>趟</t>
  </si>
  <si>
    <t>物料运输</t>
  </si>
  <si>
    <t>2辆，2次往返</t>
  </si>
  <si>
    <t>辆</t>
  </si>
  <si>
    <t>小计：</t>
  </si>
  <si>
    <t>AV</t>
  </si>
  <si>
    <t>AV System/AV设备</t>
  </si>
  <si>
    <t>LED屏幕</t>
  </si>
  <si>
    <t>P3.9: 500mm x 500mm, Pixel: 1536 x 896,  Size: 6000mm x 3500mm    (12 x 7piece)</t>
  </si>
  <si>
    <t>平米</t>
  </si>
  <si>
    <t>LED处理器</t>
  </si>
  <si>
    <t>MIG-560D</t>
  </si>
  <si>
    <t>台</t>
  </si>
  <si>
    <t>液晶监视器</t>
  </si>
  <si>
    <t>DELL  LCD 24"  （16 : 10）</t>
  </si>
  <si>
    <t>液晶显示屏</t>
  </si>
  <si>
    <t>TCL  LE50D69</t>
  </si>
  <si>
    <t>高清矩阵切换器</t>
  </si>
  <si>
    <t>MAGNIMAGE 590H</t>
  </si>
  <si>
    <t>DVI信号分配器</t>
  </si>
  <si>
    <t>EXTRON DVI DA4 Plus</t>
  </si>
  <si>
    <t>苹果电脑</t>
  </si>
  <si>
    <t>MarBook Pro15"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</si>
  <si>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</si>
  <si>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</si>
  <si>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</si>
  <si>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</si>
  <si>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</si>
  <si>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</si>
  <si>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 xml:space="preserve">线阵列中高频音箱 </t>
  </si>
  <si>
    <t>TWAudio VERA10</t>
  </si>
  <si>
    <t>线阵列超低频音箱</t>
  </si>
  <si>
    <t>TWAudio VERAS30</t>
  </si>
  <si>
    <t xml:space="preserve">返送音箱 </t>
  </si>
  <si>
    <t>TWAudio M10</t>
  </si>
  <si>
    <t>套</t>
  </si>
  <si>
    <t xml:space="preserve">数字功放 </t>
  </si>
  <si>
    <t>TWAudio K3dsp</t>
  </si>
  <si>
    <t>人</t>
  </si>
  <si>
    <t xml:space="preserve">数字调音台 </t>
  </si>
  <si>
    <t>Midas M32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</si>
  <si>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</si>
  <si>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</si>
  <si>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</si>
  <si>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</si>
  <si>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</si>
  <si>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</si>
  <si>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音频电脑</t>
  </si>
  <si>
    <t>对讲机</t>
  </si>
  <si>
    <t>HYT TC620</t>
  </si>
  <si>
    <t>LED PAR</t>
  </si>
  <si>
    <t>VIKY LP-354</t>
  </si>
  <si>
    <t>电脑灯调光台</t>
  </si>
  <si>
    <t>AVOLITES PEARL2010</t>
  </si>
  <si>
    <t>信号放大器</t>
  </si>
  <si>
    <t>TL D-net8</t>
  </si>
  <si>
    <t>Truss单柱(Black)</t>
  </si>
  <si>
    <t>300mm ×3000mm</t>
  </si>
  <si>
    <t>主配电缆</t>
  </si>
  <si>
    <t>50m</t>
  </si>
  <si>
    <t>配套线材</t>
  </si>
  <si>
    <t>视频操控师</t>
  </si>
  <si>
    <t xml:space="preserve">Switcher Operator </t>
  </si>
  <si>
    <t>音响师</t>
  </si>
  <si>
    <t>Digital mixer Operator</t>
  </si>
  <si>
    <t>灯光师</t>
  </si>
  <si>
    <t>Grand MA Operator</t>
  </si>
  <si>
    <t>技术人员</t>
  </si>
  <si>
    <t>Technician</t>
  </si>
  <si>
    <t>市内运费</t>
  </si>
  <si>
    <t>Local  transport costs</t>
  </si>
  <si>
    <r>
      <rPr>
        <b/>
        <sz val="10"/>
        <color theme="1"/>
        <rFont val="微软雅黑"/>
        <charset val="134"/>
      </rPr>
      <t>OOP/</t>
    </r>
    <r>
      <rPr>
        <b/>
        <sz val="9"/>
        <color indexed="8"/>
        <rFont val="微软雅黑"/>
        <charset val="134"/>
      </rPr>
      <t>人员及运输</t>
    </r>
  </si>
  <si>
    <t>2D平面设计</t>
  </si>
  <si>
    <t>现场所有2D画面，网红墙，互动区背板画面等</t>
  </si>
  <si>
    <t>3D平面设计</t>
  </si>
  <si>
    <t>现场3D布局建模制作</t>
  </si>
  <si>
    <t>现场导演</t>
  </si>
  <si>
    <t>现场导演总控人员</t>
  </si>
  <si>
    <t>项目执行</t>
  </si>
  <si>
    <t>现场项目执行人员</t>
  </si>
  <si>
    <t>兼职人员</t>
  </si>
  <si>
    <t>人员-兼职服务人员（含彩排，3月29日工作不少于14小时，餐补、交通补）</t>
  </si>
  <si>
    <t>人员-兼职服务人员（发布会前后维持秩序，工作半天，含餐补、交通补）</t>
  </si>
  <si>
    <t>礼仪人员</t>
  </si>
  <si>
    <t>1.65以上专业活动礼仪人员（含彩排和服装），工作8小时</t>
  </si>
  <si>
    <t>活动物料</t>
  </si>
  <si>
    <t>启动道具</t>
  </si>
  <si>
    <t>Ipad签约，含程序开发、ipad租赁、现场技术支持人员</t>
  </si>
  <si>
    <t>互动区道具</t>
  </si>
  <si>
    <t>外场互动区互动体验道具制作及采购 （墨汁、宣纸、挂钩、挂绳等）</t>
  </si>
  <si>
    <t>活动保险</t>
  </si>
  <si>
    <t>活动现场场地意外险</t>
  </si>
  <si>
    <t>陈列物品往返运输</t>
  </si>
  <si>
    <t>椅背贴</t>
  </si>
  <si>
    <t>不干胶贴印刷，媒体、嘉宾、人名10-20张</t>
  </si>
  <si>
    <t>张</t>
  </si>
  <si>
    <t>手卡</t>
  </si>
  <si>
    <t>铜版纸单面彩色印刷，KV</t>
  </si>
  <si>
    <t>工作证</t>
  </si>
  <si>
    <t>胶版纸，硬塑料封套，客户方30张，康辉工作人员10，第三方15，备用5张</t>
  </si>
  <si>
    <t>嘉宾手环</t>
  </si>
  <si>
    <t>一次性丝带手环，含logo印刷，制版费</t>
  </si>
  <si>
    <t>媒体手环</t>
  </si>
  <si>
    <t>矿泉水</t>
  </si>
  <si>
    <t>农夫山泉矿泉水（发布会现场、采访间、休息间用水）80个凳子+工作人员</t>
  </si>
  <si>
    <t>瓶</t>
  </si>
  <si>
    <t>麦标</t>
  </si>
  <si>
    <t>kt板印刷加麦托固定，icon或logo</t>
  </si>
  <si>
    <t>签到处桌卡</t>
  </si>
  <si>
    <t>签到处桌卡，250g白卡纸单面彩印，三折</t>
  </si>
  <si>
    <t>穿衣镜</t>
  </si>
  <si>
    <t>落地式全身镜（VIP室1个，模特化妆间3个）</t>
  </si>
  <si>
    <t>龙门架</t>
  </si>
  <si>
    <t>龙门挂衣架含塑料衣架（VIP室1个，模特化妆间2个）</t>
  </si>
  <si>
    <t>货架</t>
  </si>
  <si>
    <t>物料间1个，模特休息室1个</t>
  </si>
  <si>
    <t>化妆镜</t>
  </si>
  <si>
    <t>桌面式化妆镜含椅子（VIP室1个，模特化妆间5个）</t>
  </si>
  <si>
    <t>合计：</t>
  </si>
  <si>
    <t>服务费（10%）：</t>
  </si>
  <si>
    <t>税费（税费）：</t>
  </si>
  <si>
    <t>总计：</t>
  </si>
  <si>
    <t>最终优惠价：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</si>
</sst>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"/>
    <numFmt numFmtId="177" formatCode="#,##0_ ;[Red]\-#,##0\ "/>
  </numFmts>
  <fonts count="35">
    <font>
      <sz val="12"/>
      <color theme="1"/>
      <name val="等线"/>
      <charset val="134"/>
      <scheme val="minor"/>
    </font>
    <font>
      <sz val="8"/>
      <name val="微软雅黑"/>
      <charset val="134"/>
    </font>
    <font>
      <sz val="11"/>
      <color theme="1"/>
      <name val="微软雅黑"/>
      <charset val="134"/>
    </font>
    <font>
      <b/>
      <sz val="14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9"/>
      <color indexed="8"/>
      <name val="微软雅黑"/>
      <charset val="134"/>
    </font>
    <font>
      <sz val="9"/>
      <color theme="1"/>
      <name val="微软雅黑"/>
      <charset val="134"/>
    </font>
    <font>
      <b/>
      <sz val="10"/>
      <color rgb="FFC00000"/>
      <name val="微软雅黑"/>
      <charset val="134"/>
    </font>
    <font>
      <b/>
      <sz val="11"/>
      <color rgb="FFC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Times New Roman"/>
      <charset val="134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AFDD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2" fillId="26" borderId="8" applyNumberFormat="0" applyAlignment="0" applyProtection="0">
      <alignment vertical="center"/>
    </xf>
    <xf numFmtId="0" fontId="29" fillId="26" borderId="3" applyNumberFormat="0" applyAlignment="0" applyProtection="0">
      <alignment vertical="center"/>
    </xf>
    <xf numFmtId="0" fontId="33" fillId="28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4" fillId="0" borderId="0"/>
    <xf numFmtId="0" fontId="24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6" borderId="1" xfId="50" applyFont="1" applyFill="1" applyBorder="1" applyAlignment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6" borderId="1" xfId="5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left" vertical="center"/>
    </xf>
    <xf numFmtId="0" fontId="4" fillId="0" borderId="1" xfId="51" applyFont="1" applyFill="1" applyBorder="1" applyAlignment="1">
      <alignment horizontal="left" vertical="center"/>
    </xf>
    <xf numFmtId="0" fontId="4" fillId="0" borderId="1" xfId="50" applyFont="1" applyBorder="1" applyAlignment="1">
      <alignment horizontal="center" vertical="center" wrapText="1"/>
    </xf>
    <xf numFmtId="0" fontId="4" fillId="6" borderId="1" xfId="5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50" applyFont="1" applyBorder="1" applyAlignment="1">
      <alignment horizontal="left" vertical="center" wrapText="1"/>
    </xf>
    <xf numFmtId="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9" fontId="4" fillId="0" borderId="1" xfId="50" applyNumberFormat="1" applyFont="1" applyBorder="1" applyAlignment="1">
      <alignment horizontal="left" vertical="center" wrapText="1"/>
    </xf>
    <xf numFmtId="0" fontId="4" fillId="6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6" fillId="7" borderId="1" xfId="50" applyFont="1" applyFill="1" applyBorder="1" applyAlignment="1">
      <alignment horizontal="center" vertical="center" wrapText="1"/>
    </xf>
    <xf numFmtId="176" fontId="12" fillId="7" borderId="1" xfId="0" applyNumberFormat="1" applyFont="1" applyFill="1" applyBorder="1" applyAlignment="1">
      <alignment horizontal="center" vertical="center"/>
    </xf>
    <xf numFmtId="0" fontId="10" fillId="7" borderId="1" xfId="50" applyFont="1" applyFill="1" applyBorder="1" applyAlignment="1">
      <alignment horizontal="center" vertical="center" wrapText="1"/>
    </xf>
    <xf numFmtId="176" fontId="11" fillId="7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0,0_x000a__x000a_NA_x000a__x000a_" xfId="49"/>
    <cellStyle name="0,0_x000d__x000d_NA_x000d__x000d_ 2" xfId="50"/>
    <cellStyle name="常规_AV FY07" xfId="51"/>
    <cellStyle name="样式 1" xfId="52"/>
  </cellStyles>
  <tableStyles count="0" defaultTableStyle="TableStyleMedium2" defaultPivotStyle="PivotStyleLight16"/>
  <colors>
    <mruColors>
      <color rgb="00FAFCD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workbookViewId="0">
      <pane xSplit="1" ySplit="6" topLeftCell="C68" activePane="bottomRight" state="frozen"/>
      <selection/>
      <selection pane="topRight"/>
      <selection pane="bottomLeft"/>
      <selection pane="bottomRight" activeCell="I1" sqref="I$1:P$1048576"/>
    </sheetView>
  </sheetViews>
  <sheetFormatPr defaultColWidth="8.83333333333333" defaultRowHeight="16.5" outlineLevelCol="7"/>
  <cols>
    <col min="1" max="1" width="29.1666666666667" style="1" customWidth="1"/>
    <col min="2" max="2" width="62.1666666666667" style="1" customWidth="1"/>
    <col min="3" max="3" width="5.33333333333333" style="1" customWidth="1"/>
    <col min="4" max="4" width="4.5" style="1" customWidth="1"/>
    <col min="5" max="7" width="6" style="2" customWidth="1"/>
    <col min="8" max="16384" width="8.83333333333333" style="2"/>
  </cols>
  <sheetData>
    <row r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0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pans="1:8">
      <c r="A3" s="5" t="s">
        <v>2</v>
      </c>
      <c r="B3" s="5"/>
      <c r="C3" s="5"/>
      <c r="D3" s="5"/>
      <c r="E3" s="5"/>
      <c r="F3" s="5"/>
      <c r="G3" s="5"/>
      <c r="H3" s="5"/>
    </row>
    <row r="4" spans="1:8">
      <c r="A4" s="5" t="s">
        <v>3</v>
      </c>
      <c r="B4" s="5"/>
      <c r="C4" s="5"/>
      <c r="D4" s="5"/>
      <c r="E4" s="5"/>
      <c r="F4" s="5"/>
      <c r="G4" s="5"/>
      <c r="H4" s="5"/>
    </row>
    <row r="5" spans="1:8">
      <c r="A5" s="5" t="s">
        <v>4</v>
      </c>
      <c r="B5" s="5"/>
      <c r="C5" s="5"/>
      <c r="D5" s="5"/>
      <c r="E5" s="5"/>
      <c r="F5" s="5"/>
      <c r="G5" s="5"/>
      <c r="H5" s="5"/>
    </row>
    <row r="6" spans="1:8">
      <c r="A6" s="6" t="s">
        <v>5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8</v>
      </c>
      <c r="G6" s="6" t="s">
        <v>10</v>
      </c>
      <c r="H6" s="6" t="s">
        <v>11</v>
      </c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8"/>
      <c r="C8" s="8"/>
      <c r="D8" s="8"/>
      <c r="E8" s="8"/>
      <c r="F8" s="8"/>
      <c r="G8" s="8"/>
      <c r="H8" s="8"/>
    </row>
    <row r="9" ht="18" customHeight="1" spans="1:8">
      <c r="A9" s="9" t="s">
        <v>14</v>
      </c>
      <c r="B9" s="10" t="s">
        <v>15</v>
      </c>
      <c r="C9" s="11">
        <v>560</v>
      </c>
      <c r="D9" s="11" t="s">
        <v>16</v>
      </c>
      <c r="E9" s="11">
        <v>1</v>
      </c>
      <c r="F9" s="11" t="s">
        <v>17</v>
      </c>
      <c r="G9" s="11">
        <v>30</v>
      </c>
      <c r="H9" s="11">
        <f>C9*E9*G9</f>
        <v>16800</v>
      </c>
    </row>
    <row r="10" ht="18" customHeight="1" spans="1:8">
      <c r="A10" s="9" t="s">
        <v>18</v>
      </c>
      <c r="B10" s="10" t="s">
        <v>19</v>
      </c>
      <c r="C10" s="12">
        <v>230</v>
      </c>
      <c r="D10" s="12" t="s">
        <v>16</v>
      </c>
      <c r="E10" s="11">
        <v>1</v>
      </c>
      <c r="F10" s="11" t="s">
        <v>17</v>
      </c>
      <c r="G10" s="11">
        <v>60</v>
      </c>
      <c r="H10" s="11">
        <f t="shared" ref="H10:H27" si="0">C10*E10*G10</f>
        <v>13800</v>
      </c>
    </row>
    <row r="11" ht="18" customHeight="1" spans="1:8">
      <c r="A11" s="9" t="s">
        <v>20</v>
      </c>
      <c r="B11" s="10" t="s">
        <v>21</v>
      </c>
      <c r="C11" s="11">
        <v>1</v>
      </c>
      <c r="D11" s="11" t="s">
        <v>22</v>
      </c>
      <c r="E11" s="11">
        <v>1</v>
      </c>
      <c r="F11" s="11" t="s">
        <v>17</v>
      </c>
      <c r="G11" s="11">
        <v>4000</v>
      </c>
      <c r="H11" s="11">
        <f t="shared" si="0"/>
        <v>4000</v>
      </c>
    </row>
    <row r="12" ht="18" customHeight="1" spans="1:8">
      <c r="A12" s="9" t="s">
        <v>23</v>
      </c>
      <c r="B12" s="10" t="s">
        <v>24</v>
      </c>
      <c r="C12" s="11">
        <v>11.2</v>
      </c>
      <c r="D12" s="11" t="s">
        <v>16</v>
      </c>
      <c r="E12" s="11">
        <v>1</v>
      </c>
      <c r="F12" s="11" t="s">
        <v>17</v>
      </c>
      <c r="G12" s="11">
        <v>280</v>
      </c>
      <c r="H12" s="11">
        <f t="shared" si="0"/>
        <v>3136</v>
      </c>
    </row>
    <row r="13" ht="18" customHeight="1" spans="1:8">
      <c r="A13" s="9" t="s">
        <v>25</v>
      </c>
      <c r="B13" s="10" t="s">
        <v>26</v>
      </c>
      <c r="C13" s="12">
        <v>4</v>
      </c>
      <c r="D13" s="12" t="s">
        <v>27</v>
      </c>
      <c r="E13" s="11">
        <v>1</v>
      </c>
      <c r="F13" s="11" t="s">
        <v>17</v>
      </c>
      <c r="G13" s="11">
        <v>18000</v>
      </c>
      <c r="H13" s="11">
        <f t="shared" si="0"/>
        <v>72000</v>
      </c>
    </row>
    <row r="14" ht="18" customHeight="1" spans="1:8">
      <c r="A14" s="9" t="s">
        <v>28</v>
      </c>
      <c r="B14" s="10" t="s">
        <v>29</v>
      </c>
      <c r="C14" s="12">
        <v>2</v>
      </c>
      <c r="D14" s="12" t="s">
        <v>27</v>
      </c>
      <c r="E14" s="11">
        <v>1</v>
      </c>
      <c r="F14" s="11" t="s">
        <v>17</v>
      </c>
      <c r="G14" s="11">
        <v>2600</v>
      </c>
      <c r="H14" s="11">
        <f t="shared" si="0"/>
        <v>5200</v>
      </c>
    </row>
    <row r="15" ht="18" customHeight="1" spans="1:8">
      <c r="A15" s="13" t="s">
        <v>30</v>
      </c>
      <c r="B15" s="10" t="s">
        <v>31</v>
      </c>
      <c r="C15" s="12">
        <v>2</v>
      </c>
      <c r="D15" s="12" t="s">
        <v>27</v>
      </c>
      <c r="E15" s="11">
        <v>1</v>
      </c>
      <c r="F15" s="11" t="s">
        <v>17</v>
      </c>
      <c r="G15" s="11">
        <v>2200</v>
      </c>
      <c r="H15" s="11">
        <f t="shared" si="0"/>
        <v>4400</v>
      </c>
    </row>
    <row r="16" ht="18" customHeight="1" spans="1:8">
      <c r="A16" s="13" t="s">
        <v>32</v>
      </c>
      <c r="B16" s="10" t="s">
        <v>33</v>
      </c>
      <c r="C16" s="12">
        <v>52</v>
      </c>
      <c r="D16" s="11" t="s">
        <v>27</v>
      </c>
      <c r="E16" s="11">
        <v>1</v>
      </c>
      <c r="F16" s="11" t="s">
        <v>17</v>
      </c>
      <c r="G16" s="11">
        <v>130</v>
      </c>
      <c r="H16" s="11">
        <f t="shared" si="0"/>
        <v>6760</v>
      </c>
    </row>
    <row r="17" spans="1:8">
      <c r="A17" s="13" t="s">
        <v>34</v>
      </c>
      <c r="B17" s="14" t="s">
        <v>35</v>
      </c>
      <c r="C17" s="15">
        <v>6</v>
      </c>
      <c r="D17" s="15" t="s">
        <v>36</v>
      </c>
      <c r="E17" s="11">
        <v>1</v>
      </c>
      <c r="F17" s="11" t="s">
        <v>17</v>
      </c>
      <c r="G17" s="11">
        <v>220</v>
      </c>
      <c r="H17" s="11">
        <f t="shared" si="0"/>
        <v>1320</v>
      </c>
    </row>
    <row r="18" ht="18" customHeight="1" spans="1:8">
      <c r="A18" s="9" t="s">
        <v>37</v>
      </c>
      <c r="B18" s="10" t="s">
        <v>38</v>
      </c>
      <c r="C18" s="12">
        <v>2</v>
      </c>
      <c r="D18" s="12" t="s">
        <v>39</v>
      </c>
      <c r="E18" s="11">
        <v>1</v>
      </c>
      <c r="F18" s="11" t="s">
        <v>17</v>
      </c>
      <c r="G18" s="11">
        <v>1800</v>
      </c>
      <c r="H18" s="11">
        <f t="shared" si="0"/>
        <v>3600</v>
      </c>
    </row>
    <row r="19" ht="18" customHeight="1" spans="1:8">
      <c r="A19" s="9" t="s">
        <v>40</v>
      </c>
      <c r="B19" s="10" t="s">
        <v>41</v>
      </c>
      <c r="C19" s="12">
        <v>88</v>
      </c>
      <c r="D19" s="12" t="s">
        <v>16</v>
      </c>
      <c r="E19" s="11">
        <v>1</v>
      </c>
      <c r="F19" s="11" t="s">
        <v>17</v>
      </c>
      <c r="G19" s="11">
        <v>280</v>
      </c>
      <c r="H19" s="11">
        <f t="shared" si="0"/>
        <v>24640</v>
      </c>
    </row>
    <row r="20" ht="18" customHeight="1" spans="1:8">
      <c r="A20" s="9" t="s">
        <v>40</v>
      </c>
      <c r="B20" s="16" t="s">
        <v>41</v>
      </c>
      <c r="C20" s="12">
        <v>88</v>
      </c>
      <c r="D20" s="12" t="s">
        <v>16</v>
      </c>
      <c r="E20" s="11">
        <v>1</v>
      </c>
      <c r="F20" s="11" t="s">
        <v>17</v>
      </c>
      <c r="G20" s="11">
        <v>280</v>
      </c>
      <c r="H20" s="11">
        <f t="shared" si="0"/>
        <v>24640</v>
      </c>
    </row>
    <row r="21" ht="27" customHeight="1" spans="1:8">
      <c r="A21" s="9" t="s">
        <v>42</v>
      </c>
      <c r="B21" s="16" t="s">
        <v>43</v>
      </c>
      <c r="C21" s="12">
        <v>40</v>
      </c>
      <c r="D21" s="12" t="s">
        <v>16</v>
      </c>
      <c r="E21" s="11">
        <v>1</v>
      </c>
      <c r="F21" s="11" t="s">
        <v>17</v>
      </c>
      <c r="G21" s="11">
        <v>60</v>
      </c>
      <c r="H21" s="11">
        <f t="shared" si="0"/>
        <v>2400</v>
      </c>
    </row>
    <row r="22" ht="18" customHeight="1" spans="1:8">
      <c r="A22" s="9" t="s">
        <v>44</v>
      </c>
      <c r="B22" s="17" t="s">
        <v>45</v>
      </c>
      <c r="C22" s="18">
        <v>80</v>
      </c>
      <c r="D22" s="18" t="s">
        <v>39</v>
      </c>
      <c r="E22" s="11">
        <v>1</v>
      </c>
      <c r="F22" s="11" t="s">
        <v>17</v>
      </c>
      <c r="G22" s="11">
        <v>60</v>
      </c>
      <c r="H22" s="11">
        <f t="shared" si="0"/>
        <v>4800</v>
      </c>
    </row>
    <row r="23" ht="18" customHeight="1" spans="1:8">
      <c r="A23" s="9" t="s">
        <v>46</v>
      </c>
      <c r="B23" s="17" t="s">
        <v>47</v>
      </c>
      <c r="C23" s="18">
        <v>60</v>
      </c>
      <c r="D23" s="18" t="s">
        <v>36</v>
      </c>
      <c r="E23" s="11">
        <v>1</v>
      </c>
      <c r="F23" s="11" t="s">
        <v>17</v>
      </c>
      <c r="G23" s="11">
        <v>20</v>
      </c>
      <c r="H23" s="11">
        <f t="shared" si="0"/>
        <v>1200</v>
      </c>
    </row>
    <row r="24" ht="18" customHeight="1" spans="1:8">
      <c r="A24" s="8" t="s">
        <v>48</v>
      </c>
      <c r="B24" s="8"/>
      <c r="C24" s="8"/>
      <c r="D24" s="8"/>
      <c r="E24" s="8"/>
      <c r="F24" s="8"/>
      <c r="G24" s="8"/>
      <c r="H24" s="8"/>
    </row>
    <row r="25" ht="18" customHeight="1" spans="1:8">
      <c r="A25" s="9" t="s">
        <v>49</v>
      </c>
      <c r="B25" s="16" t="s">
        <v>50</v>
      </c>
      <c r="C25" s="12">
        <v>20</v>
      </c>
      <c r="D25" s="12" t="s">
        <v>51</v>
      </c>
      <c r="E25" s="11">
        <v>3</v>
      </c>
      <c r="F25" s="11" t="s">
        <v>52</v>
      </c>
      <c r="G25" s="11">
        <v>350</v>
      </c>
      <c r="H25" s="11">
        <f t="shared" si="0"/>
        <v>21000</v>
      </c>
    </row>
    <row r="26" ht="18" customHeight="1" spans="1:8">
      <c r="A26" s="9" t="s">
        <v>53</v>
      </c>
      <c r="B26" s="16" t="s">
        <v>54</v>
      </c>
      <c r="C26" s="12">
        <v>2</v>
      </c>
      <c r="D26" s="12" t="s">
        <v>55</v>
      </c>
      <c r="E26" s="11">
        <v>3</v>
      </c>
      <c r="F26" s="11" t="s">
        <v>52</v>
      </c>
      <c r="G26" s="11">
        <v>260</v>
      </c>
      <c r="H26" s="11">
        <f t="shared" si="0"/>
        <v>1560</v>
      </c>
    </row>
    <row r="27" ht="18" customHeight="1" spans="1:8">
      <c r="A27" s="9" t="s">
        <v>56</v>
      </c>
      <c r="B27" s="16" t="s">
        <v>57</v>
      </c>
      <c r="C27" s="12">
        <v>2</v>
      </c>
      <c r="D27" s="12" t="s">
        <v>58</v>
      </c>
      <c r="E27" s="11">
        <v>2</v>
      </c>
      <c r="F27" s="11" t="s">
        <v>17</v>
      </c>
      <c r="G27" s="11">
        <v>2600</v>
      </c>
      <c r="H27" s="11">
        <f t="shared" si="0"/>
        <v>10400</v>
      </c>
    </row>
    <row r="28" ht="18" customHeight="1" spans="1:8">
      <c r="A28" s="19" t="s">
        <v>59</v>
      </c>
      <c r="B28" s="19"/>
      <c r="C28" s="20">
        <f>SUM(H9:H27)</f>
        <v>221656</v>
      </c>
      <c r="D28" s="20"/>
      <c r="E28" s="20"/>
      <c r="F28" s="20"/>
      <c r="G28" s="20"/>
      <c r="H28" s="20"/>
    </row>
    <row r="29" spans="1:8">
      <c r="A29" s="7" t="s">
        <v>60</v>
      </c>
      <c r="B29" s="7"/>
      <c r="C29" s="7"/>
      <c r="D29" s="7"/>
      <c r="E29" s="7"/>
      <c r="F29" s="7"/>
      <c r="G29" s="7"/>
      <c r="H29" s="7"/>
    </row>
    <row r="30" spans="1:8">
      <c r="A30" s="8" t="s">
        <v>61</v>
      </c>
      <c r="B30" s="8"/>
      <c r="C30" s="8"/>
      <c r="D30" s="8"/>
      <c r="E30" s="8"/>
      <c r="F30" s="8"/>
      <c r="G30" s="8"/>
      <c r="H30" s="8"/>
    </row>
    <row r="31" ht="18" customHeight="1" spans="1:8">
      <c r="A31" s="9" t="s">
        <v>62</v>
      </c>
      <c r="B31" s="16" t="s">
        <v>63</v>
      </c>
      <c r="C31" s="12">
        <v>21</v>
      </c>
      <c r="D31" s="21" t="s">
        <v>64</v>
      </c>
      <c r="E31" s="11">
        <v>1</v>
      </c>
      <c r="F31" s="11" t="s">
        <v>52</v>
      </c>
      <c r="G31" s="11">
        <v>600</v>
      </c>
      <c r="H31" s="11">
        <f>C31*E31*G31</f>
        <v>12600</v>
      </c>
    </row>
    <row r="32" spans="1:8">
      <c r="A32" s="9" t="s">
        <v>65</v>
      </c>
      <c r="B32" s="16" t="s">
        <v>66</v>
      </c>
      <c r="C32" s="12">
        <v>1</v>
      </c>
      <c r="D32" s="21" t="s">
        <v>67</v>
      </c>
      <c r="E32" s="11">
        <v>1</v>
      </c>
      <c r="F32" s="11" t="s">
        <v>52</v>
      </c>
      <c r="G32" s="11">
        <v>600</v>
      </c>
      <c r="H32" s="11">
        <f t="shared" ref="H32:H33" si="1">C32*E32*G32</f>
        <v>600</v>
      </c>
    </row>
    <row r="33" spans="1:8">
      <c r="A33" s="9" t="s">
        <v>68</v>
      </c>
      <c r="B33" s="16" t="s">
        <v>69</v>
      </c>
      <c r="C33" s="12">
        <v>1</v>
      </c>
      <c r="D33" s="21" t="s">
        <v>67</v>
      </c>
      <c r="E33" s="11">
        <v>1</v>
      </c>
      <c r="F33" s="11" t="s">
        <v>17</v>
      </c>
      <c r="G33" s="11">
        <v>300</v>
      </c>
      <c r="H33" s="11">
        <f t="shared" si="1"/>
        <v>300</v>
      </c>
    </row>
    <row r="34" spans="1:8">
      <c r="A34" s="9" t="s">
        <v>70</v>
      </c>
      <c r="B34" s="16" t="s">
        <v>71</v>
      </c>
      <c r="C34" s="12">
        <v>1</v>
      </c>
      <c r="D34" s="21" t="s">
        <v>67</v>
      </c>
      <c r="E34" s="11">
        <v>1</v>
      </c>
      <c r="F34" s="11" t="s">
        <v>17</v>
      </c>
      <c r="G34" s="11">
        <v>600</v>
      </c>
      <c r="H34" s="11">
        <f t="shared" ref="H34:H56" si="2">C34*E34*G34</f>
        <v>600</v>
      </c>
    </row>
    <row r="35" spans="1:8">
      <c r="A35" s="9" t="s">
        <v>72</v>
      </c>
      <c r="B35" s="16" t="s">
        <v>73</v>
      </c>
      <c r="C35" s="12">
        <v>1</v>
      </c>
      <c r="D35" s="21" t="s">
        <v>67</v>
      </c>
      <c r="E35" s="11">
        <v>1</v>
      </c>
      <c r="F35" s="11" t="s">
        <v>17</v>
      </c>
      <c r="G35" s="11">
        <v>1500</v>
      </c>
      <c r="H35" s="11">
        <f t="shared" si="2"/>
        <v>1500</v>
      </c>
    </row>
    <row r="36" spans="1:8">
      <c r="A36" s="9" t="s">
        <v>74</v>
      </c>
      <c r="B36" s="16" t="s">
        <v>75</v>
      </c>
      <c r="C36" s="12">
        <v>1</v>
      </c>
      <c r="D36" s="21" t="s">
        <v>67</v>
      </c>
      <c r="E36" s="11">
        <v>1</v>
      </c>
      <c r="F36" s="11" t="s">
        <v>17</v>
      </c>
      <c r="G36" s="11">
        <v>400</v>
      </c>
      <c r="H36" s="11">
        <f t="shared" si="2"/>
        <v>400</v>
      </c>
    </row>
    <row r="37" spans="1:8">
      <c r="A37" s="9" t="s">
        <v>76</v>
      </c>
      <c r="B37" s="16" t="s">
        <v>77</v>
      </c>
      <c r="C37" s="12">
        <v>2</v>
      </c>
      <c r="D37" s="21" t="s">
        <v>67</v>
      </c>
      <c r="E37" s="11">
        <v>1</v>
      </c>
      <c r="F37" s="11" t="s">
        <v>17</v>
      </c>
      <c r="G37" s="11">
        <v>300</v>
      </c>
      <c r="H37" s="11">
        <f t="shared" si="2"/>
        <v>600</v>
      </c>
    </row>
    <row r="38" spans="1:8">
      <c r="A38" s="9" t="s">
        <v>78</v>
      </c>
      <c r="B38" s="16" t="s">
        <v>79</v>
      </c>
      <c r="C38" s="12">
        <v>1</v>
      </c>
      <c r="D38" s="21" t="s">
        <v>67</v>
      </c>
      <c r="E38" s="11">
        <v>1</v>
      </c>
      <c r="F38" s="11" t="s">
        <v>17</v>
      </c>
      <c r="G38" s="11">
        <v>200</v>
      </c>
      <c r="H38" s="11">
        <f t="shared" si="2"/>
        <v>200</v>
      </c>
    </row>
    <row r="39" spans="1:8">
      <c r="A39" s="9" t="s">
        <v>80</v>
      </c>
      <c r="B39" s="16" t="s">
        <v>81</v>
      </c>
      <c r="C39" s="12">
        <v>1</v>
      </c>
      <c r="D39" s="21" t="s">
        <v>67</v>
      </c>
      <c r="E39" s="11">
        <v>1</v>
      </c>
      <c r="F39" s="11" t="s">
        <v>17</v>
      </c>
      <c r="G39" s="11">
        <v>500</v>
      </c>
      <c r="H39" s="11">
        <f t="shared" si="2"/>
        <v>500</v>
      </c>
    </row>
    <row r="40" spans="1:8">
      <c r="A40" s="9" t="s">
        <v>82</v>
      </c>
      <c r="B40" s="16" t="s">
        <v>83</v>
      </c>
      <c r="C40" s="12">
        <v>1</v>
      </c>
      <c r="D40" s="21" t="s">
        <v>67</v>
      </c>
      <c r="E40" s="11">
        <v>1</v>
      </c>
      <c r="F40" s="11" t="s">
        <v>17</v>
      </c>
      <c r="G40" s="11">
        <v>500</v>
      </c>
      <c r="H40" s="11">
        <f t="shared" si="2"/>
        <v>500</v>
      </c>
    </row>
    <row r="41" spans="1:8">
      <c r="A41" s="22" t="s">
        <v>84</v>
      </c>
      <c r="B41" s="23" t="s">
        <v>85</v>
      </c>
      <c r="C41" s="11">
        <v>8</v>
      </c>
      <c r="D41" s="21" t="s">
        <v>67</v>
      </c>
      <c r="E41" s="11">
        <v>1</v>
      </c>
      <c r="F41" s="11" t="s">
        <v>17</v>
      </c>
      <c r="G41" s="11">
        <v>800</v>
      </c>
      <c r="H41" s="11">
        <f t="shared" si="2"/>
        <v>6400</v>
      </c>
    </row>
    <row r="42" spans="1:8">
      <c r="A42" s="22" t="s">
        <v>86</v>
      </c>
      <c r="B42" s="23" t="s">
        <v>87</v>
      </c>
      <c r="C42" s="11">
        <v>4</v>
      </c>
      <c r="D42" s="21" t="s">
        <v>67</v>
      </c>
      <c r="E42" s="11">
        <v>1</v>
      </c>
      <c r="F42" s="11" t="s">
        <v>17</v>
      </c>
      <c r="G42" s="11">
        <v>800</v>
      </c>
      <c r="H42" s="11">
        <f t="shared" si="2"/>
        <v>3200</v>
      </c>
    </row>
    <row r="43" spans="1:8">
      <c r="A43" s="22" t="s">
        <v>88</v>
      </c>
      <c r="B43" s="23" t="s">
        <v>89</v>
      </c>
      <c r="C43" s="11">
        <v>2</v>
      </c>
      <c r="D43" s="21" t="s">
        <v>90</v>
      </c>
      <c r="E43" s="11">
        <v>1</v>
      </c>
      <c r="F43" s="11" t="s">
        <v>17</v>
      </c>
      <c r="G43" s="11">
        <v>600</v>
      </c>
      <c r="H43" s="11">
        <f t="shared" si="2"/>
        <v>1200</v>
      </c>
    </row>
    <row r="44" spans="1:8">
      <c r="A44" s="22" t="s">
        <v>91</v>
      </c>
      <c r="B44" s="23" t="s">
        <v>92</v>
      </c>
      <c r="C44" s="11">
        <v>5</v>
      </c>
      <c r="D44" s="21" t="s">
        <v>93</v>
      </c>
      <c r="E44" s="11">
        <v>1</v>
      </c>
      <c r="F44" s="11" t="s">
        <v>17</v>
      </c>
      <c r="G44" s="11">
        <v>600</v>
      </c>
      <c r="H44" s="11">
        <f t="shared" si="2"/>
        <v>3000</v>
      </c>
    </row>
    <row r="45" spans="1:8">
      <c r="A45" s="22" t="s">
        <v>94</v>
      </c>
      <c r="B45" s="24" t="s">
        <v>95</v>
      </c>
      <c r="C45" s="11">
        <v>1</v>
      </c>
      <c r="D45" s="25" t="s">
        <v>67</v>
      </c>
      <c r="E45" s="11">
        <v>1</v>
      </c>
      <c r="F45" s="11" t="s">
        <v>17</v>
      </c>
      <c r="G45" s="11">
        <v>1400</v>
      </c>
      <c r="H45" s="11">
        <f t="shared" si="2"/>
        <v>1400</v>
      </c>
    </row>
    <row r="46" spans="1:8">
      <c r="A46" s="26" t="s">
        <v>96</v>
      </c>
      <c r="B46" s="24" t="s">
        <v>97</v>
      </c>
      <c r="C46" s="11">
        <v>3</v>
      </c>
      <c r="D46" s="25" t="s">
        <v>67</v>
      </c>
      <c r="E46" s="11">
        <v>1</v>
      </c>
      <c r="F46" s="11" t="s">
        <v>17</v>
      </c>
      <c r="G46" s="11">
        <v>200</v>
      </c>
      <c r="H46" s="11">
        <f t="shared" si="2"/>
        <v>600</v>
      </c>
    </row>
    <row r="47" spans="1:8">
      <c r="A47" s="27" t="s">
        <v>98</v>
      </c>
      <c r="B47" s="24" t="s">
        <v>99</v>
      </c>
      <c r="C47" s="11">
        <v>2</v>
      </c>
      <c r="D47" s="18" t="s">
        <v>67</v>
      </c>
      <c r="E47" s="11">
        <v>1</v>
      </c>
      <c r="F47" s="11" t="s">
        <v>17</v>
      </c>
      <c r="G47" s="11">
        <v>200</v>
      </c>
      <c r="H47" s="11">
        <f t="shared" si="2"/>
        <v>400</v>
      </c>
    </row>
    <row r="48" spans="1:8">
      <c r="A48" s="26" t="s">
        <v>100</v>
      </c>
      <c r="B48" s="28" t="s">
        <v>101</v>
      </c>
      <c r="C48" s="11">
        <v>1</v>
      </c>
      <c r="D48" s="25" t="s">
        <v>67</v>
      </c>
      <c r="E48" s="11">
        <v>1</v>
      </c>
      <c r="F48" s="11" t="s">
        <v>17</v>
      </c>
      <c r="G48" s="11">
        <v>300</v>
      </c>
      <c r="H48" s="11">
        <f t="shared" si="2"/>
        <v>300</v>
      </c>
    </row>
    <row r="49" spans="1:8">
      <c r="A49" s="27" t="s">
        <v>102</v>
      </c>
      <c r="B49" s="10" t="s">
        <v>77</v>
      </c>
      <c r="C49" s="11">
        <v>1</v>
      </c>
      <c r="D49" s="18" t="s">
        <v>67</v>
      </c>
      <c r="E49" s="11">
        <v>1</v>
      </c>
      <c r="F49" s="11" t="s">
        <v>17</v>
      </c>
      <c r="G49" s="11">
        <v>300</v>
      </c>
      <c r="H49" s="11">
        <f t="shared" si="2"/>
        <v>300</v>
      </c>
    </row>
    <row r="50" spans="1:8">
      <c r="A50" s="13" t="s">
        <v>103</v>
      </c>
      <c r="B50" s="28" t="s">
        <v>104</v>
      </c>
      <c r="C50" s="25">
        <v>10</v>
      </c>
      <c r="D50" s="18" t="s">
        <v>67</v>
      </c>
      <c r="E50" s="11">
        <v>1</v>
      </c>
      <c r="F50" s="11" t="s">
        <v>17</v>
      </c>
      <c r="G50" s="11">
        <v>30</v>
      </c>
      <c r="H50" s="11">
        <f t="shared" si="2"/>
        <v>300</v>
      </c>
    </row>
    <row r="51" spans="1:8">
      <c r="A51" s="25" t="s">
        <v>105</v>
      </c>
      <c r="B51" s="28" t="s">
        <v>106</v>
      </c>
      <c r="C51" s="25">
        <v>16</v>
      </c>
      <c r="D51" s="25" t="s">
        <v>39</v>
      </c>
      <c r="E51" s="11">
        <v>1</v>
      </c>
      <c r="F51" s="11" t="s">
        <v>17</v>
      </c>
      <c r="G51" s="11">
        <v>200</v>
      </c>
      <c r="H51" s="11">
        <f t="shared" si="2"/>
        <v>3200</v>
      </c>
    </row>
    <row r="52" spans="1:8">
      <c r="A52" s="25" t="s">
        <v>107</v>
      </c>
      <c r="B52" s="28" t="s">
        <v>108</v>
      </c>
      <c r="C52" s="25">
        <v>1</v>
      </c>
      <c r="D52" s="25" t="s">
        <v>39</v>
      </c>
      <c r="E52" s="11">
        <v>1</v>
      </c>
      <c r="F52" s="11" t="s">
        <v>17</v>
      </c>
      <c r="G52" s="11">
        <v>600</v>
      </c>
      <c r="H52" s="11">
        <f t="shared" si="2"/>
        <v>600</v>
      </c>
    </row>
    <row r="53" spans="1:8">
      <c r="A53" s="25" t="s">
        <v>109</v>
      </c>
      <c r="B53" s="28" t="s">
        <v>110</v>
      </c>
      <c r="C53" s="25">
        <v>1</v>
      </c>
      <c r="D53" s="25" t="s">
        <v>90</v>
      </c>
      <c r="E53" s="11">
        <v>1</v>
      </c>
      <c r="F53" s="11" t="s">
        <v>17</v>
      </c>
      <c r="G53" s="11">
        <v>300</v>
      </c>
      <c r="H53" s="11">
        <f t="shared" si="2"/>
        <v>300</v>
      </c>
    </row>
    <row r="54" spans="1:8">
      <c r="A54" s="25" t="s">
        <v>111</v>
      </c>
      <c r="B54" s="28" t="s">
        <v>112</v>
      </c>
      <c r="C54" s="25">
        <v>4</v>
      </c>
      <c r="D54" s="25" t="s">
        <v>90</v>
      </c>
      <c r="E54" s="11">
        <v>1</v>
      </c>
      <c r="F54" s="11" t="s">
        <v>17</v>
      </c>
      <c r="G54" s="11">
        <v>300</v>
      </c>
      <c r="H54" s="11">
        <f t="shared" si="2"/>
        <v>1200</v>
      </c>
    </row>
    <row r="55" spans="1:8">
      <c r="A55" s="25" t="s">
        <v>113</v>
      </c>
      <c r="B55" s="28" t="s">
        <v>114</v>
      </c>
      <c r="C55" s="25">
        <v>1</v>
      </c>
      <c r="D55" s="25" t="s">
        <v>93</v>
      </c>
      <c r="E55" s="11">
        <v>1</v>
      </c>
      <c r="F55" s="11" t="s">
        <v>17</v>
      </c>
      <c r="G55" s="11">
        <v>500</v>
      </c>
      <c r="H55" s="11">
        <f t="shared" si="2"/>
        <v>500</v>
      </c>
    </row>
    <row r="56" spans="1:8">
      <c r="A56" s="25" t="s">
        <v>115</v>
      </c>
      <c r="B56" s="28"/>
      <c r="C56" s="25">
        <v>1</v>
      </c>
      <c r="D56" s="25" t="s">
        <v>39</v>
      </c>
      <c r="E56" s="11">
        <v>1</v>
      </c>
      <c r="F56" s="11" t="s">
        <v>17</v>
      </c>
      <c r="G56" s="11">
        <v>0</v>
      </c>
      <c r="H56" s="11">
        <f t="shared" si="2"/>
        <v>0</v>
      </c>
    </row>
    <row r="57" ht="18" customHeight="1" spans="1:8">
      <c r="A57" s="8" t="s">
        <v>48</v>
      </c>
      <c r="B57" s="8"/>
      <c r="C57" s="8"/>
      <c r="D57" s="8"/>
      <c r="E57" s="8"/>
      <c r="F57" s="8"/>
      <c r="G57" s="8"/>
      <c r="H57" s="8"/>
    </row>
    <row r="58" spans="1:8">
      <c r="A58" s="27" t="s">
        <v>116</v>
      </c>
      <c r="B58" s="29" t="s">
        <v>117</v>
      </c>
      <c r="C58" s="12">
        <v>1</v>
      </c>
      <c r="D58" s="18" t="s">
        <v>93</v>
      </c>
      <c r="E58" s="11">
        <v>3</v>
      </c>
      <c r="F58" s="11" t="s">
        <v>52</v>
      </c>
      <c r="G58" s="11">
        <v>700</v>
      </c>
      <c r="H58" s="11">
        <f t="shared" ref="H58:H62" si="3">C58*E58*G58</f>
        <v>2100</v>
      </c>
    </row>
    <row r="59" spans="1:8">
      <c r="A59" s="27" t="s">
        <v>118</v>
      </c>
      <c r="B59" s="29" t="s">
        <v>119</v>
      </c>
      <c r="C59" s="12">
        <v>1</v>
      </c>
      <c r="D59" s="18" t="s">
        <v>93</v>
      </c>
      <c r="E59" s="11">
        <v>3</v>
      </c>
      <c r="F59" s="11" t="s">
        <v>52</v>
      </c>
      <c r="G59" s="11">
        <v>700</v>
      </c>
      <c r="H59" s="11">
        <f t="shared" si="3"/>
        <v>2100</v>
      </c>
    </row>
    <row r="60" spans="1:8">
      <c r="A60" s="13" t="s">
        <v>120</v>
      </c>
      <c r="B60" s="29" t="s">
        <v>121</v>
      </c>
      <c r="C60" s="25">
        <v>1</v>
      </c>
      <c r="D60" s="18" t="s">
        <v>93</v>
      </c>
      <c r="E60" s="11">
        <v>3</v>
      </c>
      <c r="F60" s="11" t="s">
        <v>52</v>
      </c>
      <c r="G60" s="11">
        <v>700</v>
      </c>
      <c r="H60" s="11">
        <f t="shared" si="3"/>
        <v>2100</v>
      </c>
    </row>
    <row r="61" spans="1:8">
      <c r="A61" s="13" t="s">
        <v>122</v>
      </c>
      <c r="B61" s="30" t="s">
        <v>123</v>
      </c>
      <c r="C61" s="25">
        <v>5</v>
      </c>
      <c r="D61" s="18" t="s">
        <v>93</v>
      </c>
      <c r="E61" s="11">
        <v>3</v>
      </c>
      <c r="F61" s="11" t="s">
        <v>52</v>
      </c>
      <c r="G61" s="11">
        <v>350</v>
      </c>
      <c r="H61" s="11">
        <f t="shared" si="3"/>
        <v>5250</v>
      </c>
    </row>
    <row r="62" spans="1:8">
      <c r="A62" s="13" t="s">
        <v>124</v>
      </c>
      <c r="B62" s="31" t="s">
        <v>125</v>
      </c>
      <c r="C62" s="12">
        <v>1</v>
      </c>
      <c r="D62" s="18" t="s">
        <v>58</v>
      </c>
      <c r="E62" s="11">
        <v>2</v>
      </c>
      <c r="F62" s="11" t="s">
        <v>17</v>
      </c>
      <c r="G62" s="11">
        <v>1000</v>
      </c>
      <c r="H62" s="11">
        <f t="shared" si="3"/>
        <v>2000</v>
      </c>
    </row>
    <row r="63" ht="18" customHeight="1" spans="1:8">
      <c r="A63" s="19" t="s">
        <v>59</v>
      </c>
      <c r="B63" s="19"/>
      <c r="C63" s="20">
        <f>SUM(H31:H62)</f>
        <v>54250</v>
      </c>
      <c r="D63" s="20"/>
      <c r="E63" s="20"/>
      <c r="F63" s="20"/>
      <c r="G63" s="20"/>
      <c r="H63" s="20"/>
    </row>
    <row r="64" ht="18" customHeight="1" spans="1:8">
      <c r="A64" s="7" t="s">
        <v>126</v>
      </c>
      <c r="B64" s="7"/>
      <c r="C64" s="7"/>
      <c r="D64" s="7"/>
      <c r="E64" s="7"/>
      <c r="F64" s="7"/>
      <c r="G64" s="7"/>
      <c r="H64" s="7"/>
    </row>
    <row r="65" ht="18" customHeight="1" spans="1:8">
      <c r="A65" s="32" t="s">
        <v>127</v>
      </c>
      <c r="B65" s="33" t="s">
        <v>128</v>
      </c>
      <c r="C65" s="32">
        <v>1</v>
      </c>
      <c r="D65" s="32" t="s">
        <v>22</v>
      </c>
      <c r="E65" s="11">
        <v>1</v>
      </c>
      <c r="F65" s="11" t="s">
        <v>17</v>
      </c>
      <c r="G65" s="11">
        <v>6000</v>
      </c>
      <c r="H65" s="11">
        <v>0</v>
      </c>
    </row>
    <row r="66" ht="18" customHeight="1" spans="1:8">
      <c r="A66" s="32" t="s">
        <v>129</v>
      </c>
      <c r="B66" s="33" t="s">
        <v>130</v>
      </c>
      <c r="C66" s="32">
        <v>1</v>
      </c>
      <c r="D66" s="32" t="s">
        <v>22</v>
      </c>
      <c r="E66" s="11">
        <v>1</v>
      </c>
      <c r="F66" s="11" t="s">
        <v>17</v>
      </c>
      <c r="G66" s="11">
        <v>12000</v>
      </c>
      <c r="H66" s="11">
        <v>0</v>
      </c>
    </row>
    <row r="67" ht="18" customHeight="1" spans="1:8">
      <c r="A67" s="32" t="s">
        <v>131</v>
      </c>
      <c r="B67" s="33" t="s">
        <v>132</v>
      </c>
      <c r="C67" s="32">
        <v>1</v>
      </c>
      <c r="D67" s="32" t="s">
        <v>93</v>
      </c>
      <c r="E67" s="11">
        <v>2</v>
      </c>
      <c r="F67" s="11" t="s">
        <v>52</v>
      </c>
      <c r="G67" s="11">
        <v>1000</v>
      </c>
      <c r="H67" s="11">
        <f t="shared" ref="H67:H71" si="4">C67*E67*G67</f>
        <v>2000</v>
      </c>
    </row>
    <row r="68" ht="18" customHeight="1" spans="1:8">
      <c r="A68" s="32" t="s">
        <v>133</v>
      </c>
      <c r="B68" s="33" t="s">
        <v>134</v>
      </c>
      <c r="C68" s="32">
        <v>3</v>
      </c>
      <c r="D68" s="32" t="s">
        <v>93</v>
      </c>
      <c r="E68" s="11">
        <v>3</v>
      </c>
      <c r="F68" s="11" t="s">
        <v>52</v>
      </c>
      <c r="G68" s="11">
        <v>800</v>
      </c>
      <c r="H68" s="11">
        <v>0</v>
      </c>
    </row>
    <row r="69" ht="18" customHeight="1" spans="1:8">
      <c r="A69" s="34" t="s">
        <v>135</v>
      </c>
      <c r="B69" s="35" t="s">
        <v>136</v>
      </c>
      <c r="C69" s="18">
        <v>12</v>
      </c>
      <c r="D69" s="18" t="s">
        <v>93</v>
      </c>
      <c r="E69" s="11">
        <v>1</v>
      </c>
      <c r="F69" s="11" t="s">
        <v>52</v>
      </c>
      <c r="G69" s="11">
        <v>650</v>
      </c>
      <c r="H69" s="11">
        <f t="shared" si="4"/>
        <v>7800</v>
      </c>
    </row>
    <row r="70" ht="18" customHeight="1" spans="1:8">
      <c r="A70" s="34" t="s">
        <v>135</v>
      </c>
      <c r="B70" s="35" t="s">
        <v>137</v>
      </c>
      <c r="C70" s="18">
        <v>20</v>
      </c>
      <c r="D70" s="18" t="s">
        <v>93</v>
      </c>
      <c r="E70" s="11">
        <v>0.5</v>
      </c>
      <c r="F70" s="11" t="s">
        <v>52</v>
      </c>
      <c r="G70" s="11">
        <v>500</v>
      </c>
      <c r="H70" s="11">
        <f t="shared" si="4"/>
        <v>5000</v>
      </c>
    </row>
    <row r="71" ht="18" customHeight="1" spans="1:8">
      <c r="A71" s="34" t="s">
        <v>138</v>
      </c>
      <c r="B71" s="35" t="s">
        <v>139</v>
      </c>
      <c r="C71" s="18">
        <v>2</v>
      </c>
      <c r="D71" s="18" t="s">
        <v>93</v>
      </c>
      <c r="E71" s="11">
        <v>1</v>
      </c>
      <c r="F71" s="11" t="s">
        <v>52</v>
      </c>
      <c r="G71" s="11">
        <v>850</v>
      </c>
      <c r="H71" s="11">
        <f t="shared" si="4"/>
        <v>1700</v>
      </c>
    </row>
    <row r="72" ht="18" customHeight="1" spans="1:8">
      <c r="A72" s="19" t="s">
        <v>59</v>
      </c>
      <c r="B72" s="19"/>
      <c r="C72" s="20">
        <f>SUM(H65:H71)</f>
        <v>16500</v>
      </c>
      <c r="D72" s="20"/>
      <c r="E72" s="20"/>
      <c r="F72" s="20"/>
      <c r="G72" s="20"/>
      <c r="H72" s="20"/>
    </row>
    <row r="73" ht="18" customHeight="1" spans="1:8">
      <c r="A73" s="7" t="s">
        <v>140</v>
      </c>
      <c r="B73" s="7"/>
      <c r="C73" s="7"/>
      <c r="D73" s="7"/>
      <c r="E73" s="7"/>
      <c r="F73" s="7"/>
      <c r="G73" s="7"/>
      <c r="H73" s="7"/>
    </row>
    <row r="74" spans="1:8">
      <c r="A74" s="36" t="s">
        <v>141</v>
      </c>
      <c r="B74" s="17" t="s">
        <v>142</v>
      </c>
      <c r="C74" s="18">
        <v>1</v>
      </c>
      <c r="D74" s="18" t="s">
        <v>90</v>
      </c>
      <c r="E74" s="11">
        <v>1</v>
      </c>
      <c r="F74" s="11" t="s">
        <v>17</v>
      </c>
      <c r="G74" s="11">
        <v>10000</v>
      </c>
      <c r="H74" s="11">
        <f t="shared" ref="H74:H82" si="5">C74*E74*G74</f>
        <v>10000</v>
      </c>
    </row>
    <row r="75" spans="1:8">
      <c r="A75" s="36" t="s">
        <v>143</v>
      </c>
      <c r="B75" s="35" t="s">
        <v>144</v>
      </c>
      <c r="C75" s="18">
        <v>1</v>
      </c>
      <c r="D75" s="18" t="s">
        <v>90</v>
      </c>
      <c r="E75" s="11">
        <v>1</v>
      </c>
      <c r="F75" s="11" t="s">
        <v>17</v>
      </c>
      <c r="G75" s="11">
        <v>3500</v>
      </c>
      <c r="H75" s="11">
        <f t="shared" si="5"/>
        <v>3500</v>
      </c>
    </row>
    <row r="76" spans="1:8">
      <c r="A76" s="36" t="s">
        <v>145</v>
      </c>
      <c r="B76" s="35" t="s">
        <v>146</v>
      </c>
      <c r="C76" s="18">
        <v>1</v>
      </c>
      <c r="D76" s="18" t="s">
        <v>22</v>
      </c>
      <c r="E76" s="11">
        <v>1</v>
      </c>
      <c r="F76" s="11" t="s">
        <v>17</v>
      </c>
      <c r="G76" s="11">
        <v>3000</v>
      </c>
      <c r="H76" s="11">
        <f t="shared" si="5"/>
        <v>3000</v>
      </c>
    </row>
    <row r="77" spans="1:8">
      <c r="A77" s="36" t="s">
        <v>56</v>
      </c>
      <c r="B77" s="35" t="s">
        <v>147</v>
      </c>
      <c r="C77" s="18">
        <v>1</v>
      </c>
      <c r="D77" s="18" t="s">
        <v>58</v>
      </c>
      <c r="E77" s="11">
        <v>2</v>
      </c>
      <c r="F77" s="11" t="s">
        <v>17</v>
      </c>
      <c r="G77" s="11">
        <v>500</v>
      </c>
      <c r="H77" s="11">
        <v>0</v>
      </c>
    </row>
    <row r="78" spans="1:8">
      <c r="A78" s="36" t="s">
        <v>148</v>
      </c>
      <c r="B78" s="35" t="s">
        <v>149</v>
      </c>
      <c r="C78" s="18">
        <v>80</v>
      </c>
      <c r="D78" s="18" t="s">
        <v>150</v>
      </c>
      <c r="E78" s="11">
        <v>1</v>
      </c>
      <c r="F78" s="11" t="s">
        <v>17</v>
      </c>
      <c r="G78" s="11">
        <v>8</v>
      </c>
      <c r="H78" s="11">
        <f t="shared" si="5"/>
        <v>640</v>
      </c>
    </row>
    <row r="79" spans="1:8">
      <c r="A79" s="36" t="s">
        <v>151</v>
      </c>
      <c r="B79" s="35" t="s">
        <v>152</v>
      </c>
      <c r="C79" s="18">
        <v>50</v>
      </c>
      <c r="D79" s="18" t="s">
        <v>150</v>
      </c>
      <c r="E79" s="11">
        <v>1</v>
      </c>
      <c r="F79" s="11" t="s">
        <v>17</v>
      </c>
      <c r="G79" s="11">
        <v>3</v>
      </c>
      <c r="H79" s="11">
        <f t="shared" si="5"/>
        <v>150</v>
      </c>
    </row>
    <row r="80" spans="1:8">
      <c r="A80" s="36" t="s">
        <v>153</v>
      </c>
      <c r="B80" s="35" t="s">
        <v>154</v>
      </c>
      <c r="C80" s="18">
        <v>50</v>
      </c>
      <c r="D80" s="18" t="s">
        <v>150</v>
      </c>
      <c r="E80" s="11">
        <v>1</v>
      </c>
      <c r="F80" s="11" t="s">
        <v>17</v>
      </c>
      <c r="G80" s="11">
        <v>10</v>
      </c>
      <c r="H80" s="11">
        <f t="shared" si="5"/>
        <v>500</v>
      </c>
    </row>
    <row r="81" spans="1:8">
      <c r="A81" s="36" t="s">
        <v>155</v>
      </c>
      <c r="B81" s="35" t="s">
        <v>156</v>
      </c>
      <c r="C81" s="18">
        <v>30</v>
      </c>
      <c r="D81" s="18" t="s">
        <v>39</v>
      </c>
      <c r="E81" s="11">
        <v>1</v>
      </c>
      <c r="F81" s="11" t="s">
        <v>17</v>
      </c>
      <c r="G81" s="11">
        <v>8</v>
      </c>
      <c r="H81" s="11">
        <f t="shared" si="5"/>
        <v>240</v>
      </c>
    </row>
    <row r="82" spans="1:8">
      <c r="A82" s="36" t="s">
        <v>157</v>
      </c>
      <c r="B82" s="35" t="s">
        <v>156</v>
      </c>
      <c r="C82" s="18">
        <v>50</v>
      </c>
      <c r="D82" s="18" t="s">
        <v>39</v>
      </c>
      <c r="E82" s="11">
        <v>1</v>
      </c>
      <c r="F82" s="11" t="s">
        <v>17</v>
      </c>
      <c r="G82" s="11">
        <v>8</v>
      </c>
      <c r="H82" s="11">
        <f t="shared" si="5"/>
        <v>400</v>
      </c>
    </row>
    <row r="83" spans="1:8">
      <c r="A83" s="36" t="s">
        <v>158</v>
      </c>
      <c r="B83" s="35" t="s">
        <v>159</v>
      </c>
      <c r="C83" s="18">
        <v>120</v>
      </c>
      <c r="D83" s="18" t="s">
        <v>160</v>
      </c>
      <c r="E83" s="11">
        <v>1</v>
      </c>
      <c r="F83" s="11" t="s">
        <v>17</v>
      </c>
      <c r="G83" s="11">
        <v>1.5</v>
      </c>
      <c r="H83" s="11">
        <f t="shared" ref="H83:H89" si="6">C83*E83*G83</f>
        <v>180</v>
      </c>
    </row>
    <row r="84" spans="1:8">
      <c r="A84" s="36" t="s">
        <v>161</v>
      </c>
      <c r="B84" s="35" t="s">
        <v>162</v>
      </c>
      <c r="C84" s="18">
        <v>6</v>
      </c>
      <c r="D84" s="18" t="s">
        <v>90</v>
      </c>
      <c r="E84" s="11">
        <v>1</v>
      </c>
      <c r="F84" s="11" t="s">
        <v>17</v>
      </c>
      <c r="G84" s="11">
        <v>60</v>
      </c>
      <c r="H84" s="11">
        <f t="shared" si="6"/>
        <v>360</v>
      </c>
    </row>
    <row r="85" spans="1:8">
      <c r="A85" s="36" t="s">
        <v>163</v>
      </c>
      <c r="B85" s="35" t="s">
        <v>164</v>
      </c>
      <c r="C85" s="18">
        <v>2</v>
      </c>
      <c r="D85" s="18" t="s">
        <v>39</v>
      </c>
      <c r="E85" s="11">
        <v>1</v>
      </c>
      <c r="F85" s="11" t="s">
        <v>17</v>
      </c>
      <c r="G85" s="11">
        <v>15</v>
      </c>
      <c r="H85" s="11">
        <f t="shared" si="6"/>
        <v>30</v>
      </c>
    </row>
    <row r="86" spans="1:8">
      <c r="A86" s="36" t="s">
        <v>165</v>
      </c>
      <c r="B86" s="35" t="s">
        <v>166</v>
      </c>
      <c r="C86" s="18">
        <v>4</v>
      </c>
      <c r="D86" s="18" t="s">
        <v>39</v>
      </c>
      <c r="E86" s="11">
        <v>1</v>
      </c>
      <c r="F86" s="11" t="s">
        <v>17</v>
      </c>
      <c r="G86" s="11">
        <v>30</v>
      </c>
      <c r="H86" s="11">
        <f t="shared" si="6"/>
        <v>120</v>
      </c>
    </row>
    <row r="87" spans="1:8">
      <c r="A87" s="36" t="s">
        <v>167</v>
      </c>
      <c r="B87" s="35" t="s">
        <v>168</v>
      </c>
      <c r="C87" s="18">
        <v>3</v>
      </c>
      <c r="D87" s="18" t="s">
        <v>39</v>
      </c>
      <c r="E87" s="11">
        <v>1</v>
      </c>
      <c r="F87" s="11" t="s">
        <v>17</v>
      </c>
      <c r="G87" s="11">
        <v>30</v>
      </c>
      <c r="H87" s="11">
        <f t="shared" si="6"/>
        <v>90</v>
      </c>
    </row>
    <row r="88" spans="1:8">
      <c r="A88" s="36" t="s">
        <v>169</v>
      </c>
      <c r="B88" s="35" t="s">
        <v>170</v>
      </c>
      <c r="C88" s="18">
        <v>2</v>
      </c>
      <c r="D88" s="18" t="s">
        <v>39</v>
      </c>
      <c r="E88" s="11">
        <v>1</v>
      </c>
      <c r="F88" s="11" t="s">
        <v>17</v>
      </c>
      <c r="G88" s="11">
        <v>30</v>
      </c>
      <c r="H88" s="11">
        <f t="shared" si="6"/>
        <v>60</v>
      </c>
    </row>
    <row r="89" spans="1:8">
      <c r="A89" s="36" t="s">
        <v>171</v>
      </c>
      <c r="B89" s="35" t="s">
        <v>172</v>
      </c>
      <c r="C89" s="18">
        <v>6</v>
      </c>
      <c r="D89" s="18" t="s">
        <v>39</v>
      </c>
      <c r="E89" s="11">
        <v>1</v>
      </c>
      <c r="F89" s="11" t="s">
        <v>17</v>
      </c>
      <c r="G89" s="11">
        <v>65</v>
      </c>
      <c r="H89" s="11">
        <f t="shared" si="6"/>
        <v>390</v>
      </c>
    </row>
    <row r="90" ht="18" customHeight="1" spans="1:8">
      <c r="A90" s="19" t="s">
        <v>59</v>
      </c>
      <c r="B90" s="19"/>
      <c r="C90" s="20">
        <f>SUM(H74:H89)</f>
        <v>19660</v>
      </c>
      <c r="D90" s="20"/>
      <c r="E90" s="20"/>
      <c r="F90" s="20"/>
      <c r="G90" s="20"/>
      <c r="H90" s="20"/>
    </row>
    <row r="91" spans="1:8">
      <c r="A91" s="37" t="s">
        <v>173</v>
      </c>
      <c r="B91" s="37"/>
      <c r="C91" s="38">
        <f>C28+C63+C72+C90</f>
        <v>312066</v>
      </c>
      <c r="D91" s="38"/>
      <c r="E91" s="38"/>
      <c r="F91" s="38"/>
      <c r="G91" s="38"/>
      <c r="H91" s="38"/>
    </row>
    <row r="92" spans="1:8">
      <c r="A92" s="37" t="s">
        <v>174</v>
      </c>
      <c r="B92" s="37"/>
      <c r="C92" s="38">
        <f>C91*0.1</f>
        <v>31206.6</v>
      </c>
      <c r="D92" s="38"/>
      <c r="E92" s="38"/>
      <c r="F92" s="38"/>
      <c r="G92" s="38"/>
      <c r="H92" s="38"/>
    </row>
    <row r="93" spans="1:8">
      <c r="A93" s="37" t="s">
        <v>175</v>
      </c>
      <c r="B93" s="37"/>
      <c r="C93" s="38">
        <f>SUM(C91:H92)*0.06</f>
        <v>20596.356</v>
      </c>
      <c r="D93" s="38"/>
      <c r="E93" s="38"/>
      <c r="F93" s="38"/>
      <c r="G93" s="38"/>
      <c r="H93" s="38"/>
    </row>
    <row r="94" spans="1:8">
      <c r="A94" s="37" t="s">
        <v>176</v>
      </c>
      <c r="B94" s="37"/>
      <c r="C94" s="38">
        <f>SUM(C91:C93)</f>
        <v>363868.956</v>
      </c>
      <c r="D94" s="38"/>
      <c r="E94" s="38"/>
      <c r="F94" s="38"/>
      <c r="G94" s="38"/>
      <c r="H94" s="38"/>
    </row>
    <row r="95" spans="1:8">
      <c r="A95" s="39" t="s">
        <v>177</v>
      </c>
      <c r="B95" s="39"/>
      <c r="C95" s="40">
        <v>360000</v>
      </c>
      <c r="D95" s="40"/>
      <c r="E95" s="40"/>
      <c r="F95" s="40"/>
      <c r="G95" s="40"/>
      <c r="H95" s="40"/>
    </row>
  </sheetData>
  <protectedRanges>
    <protectedRange sqref="B63 B9:B15 B17:B23 B28 B69:B72 B74:B90" name="A1_8_1"/>
    <protectedRange sqref="B74:B89" name="A1_2_5_1"/>
    <protectedRange sqref="B11:B12 B9 B74:B89" name="A1_6_4_1"/>
    <protectedRange sqref="B74:B89" name="A1_2_1_4_1"/>
    <protectedRange sqref="D63 C9:D15 D16 C17:D23 D28 D72 D90 C69:D71 C74:D89" name="A3_18_1"/>
    <protectedRange sqref="C74:D89" name="A3_3_3_1"/>
    <protectedRange sqref="C9:D9 D16 C11:D12 C74:D89" name="A3_5_2_1"/>
    <protectedRange sqref="C74:D89" name="A3_3_1_3_1"/>
    <protectedRange sqref="D47" name="A3_18_2_1_1"/>
    <protectedRange sqref="B53:B56" name="A1_8_6_2_1"/>
    <protectedRange sqref="C51:D56 D45:D46 D48:D50" name="A3_18_4_2_1"/>
    <protectedRange sqref="C60 D58:D61" name="A3_18_4_6_1"/>
    <protectedRange sqref="B31:B44" name="A1_8_6_1_1_1"/>
    <protectedRange sqref="C31:C40" name="A3_18_4_1_1_1"/>
    <protectedRange sqref="D31:D44" name="A3_19_4_1_1_1"/>
    <protectedRange sqref="B47" name="A1_8_4_1_1"/>
    <protectedRange sqref="B45:B46 B48:B49" name="A1_8_6_2_1_1"/>
    <protectedRange sqref="B51:B52" name="A1_8_6_2_2"/>
    <protectedRange sqref="B58:B59" name="A1_8_6_6_1"/>
    <protectedRange sqref="C58:C59" name="A3_18_4_6_1_1"/>
    <protectedRange sqref="B60" name="A1_8_6_6_2"/>
    <protectedRange sqref="B50" name="A1_8_6_2_3"/>
    <protectedRange sqref="C50" name="A3_18_4_2_2"/>
    <protectedRange sqref="B61:B62" name="A1_8_6_6_4"/>
    <protectedRange sqref="C61:C62" name="A3_18_4_6_3"/>
    <protectedRange sqref="B16" name="A1_8"/>
    <protectedRange sqref="C16" name="A3_18"/>
  </protectedRanges>
  <mergeCells count="23">
    <mergeCell ref="A1:H1"/>
    <mergeCell ref="A2:H2"/>
    <mergeCell ref="A3:H3"/>
    <mergeCell ref="A4:H4"/>
    <mergeCell ref="A5:H5"/>
    <mergeCell ref="A28:B28"/>
    <mergeCell ref="C28:H28"/>
    <mergeCell ref="A63:B63"/>
    <mergeCell ref="C63:H63"/>
    <mergeCell ref="A72:B72"/>
    <mergeCell ref="C72:H72"/>
    <mergeCell ref="A90:B90"/>
    <mergeCell ref="C90:H90"/>
    <mergeCell ref="A91:B91"/>
    <mergeCell ref="C91:H91"/>
    <mergeCell ref="A92:B92"/>
    <mergeCell ref="C92:H92"/>
    <mergeCell ref="A93:B93"/>
    <mergeCell ref="C93:H93"/>
    <mergeCell ref="A94:B94"/>
    <mergeCell ref="C94:H94"/>
    <mergeCell ref="A95:B95"/>
    <mergeCell ref="C95:H9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644980536@qq.com</dc:creator>
  <cp:lastModifiedBy>凤儿~</cp:lastModifiedBy>
  <dcterms:created xsi:type="dcterms:W3CDTF">2019-02-20T12:36:00Z</dcterms:created>
  <dcterms:modified xsi:type="dcterms:W3CDTF">2019-03-25T09:47:16Z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