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CWW\Desktop\昂克旗上市会\"/>
    </mc:Choice>
  </mc:AlternateContent>
  <xr:revisionPtr revIDLastSave="0" documentId="13_ncr:1_{F83B219C-4B3E-4C0E-9FF2-52D0658308BD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差旅明细 (2)" sheetId="4" r:id="rId1"/>
    <sheet name="员工报销明细" sheetId="3" r:id="rId2"/>
  </sheets>
  <definedNames>
    <definedName name="_xlnm.Print_Area" localSheetId="0">'员工差旅明细 (2)'!$A$1:$K$54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3" l="1"/>
  <c r="H31" i="3"/>
  <c r="G34" i="4" l="1"/>
  <c r="H34" i="4"/>
  <c r="I53" i="4" l="1"/>
  <c r="J47" i="4"/>
  <c r="J46" i="4"/>
  <c r="F46" i="4"/>
  <c r="J45" i="4"/>
  <c r="F45" i="4"/>
  <c r="J44" i="4"/>
  <c r="F44" i="4"/>
  <c r="G37" i="4"/>
  <c r="B37" i="4"/>
  <c r="K37" i="4" l="1"/>
  <c r="F36" i="3"/>
  <c r="H50" i="3" l="1"/>
  <c r="G50" i="3"/>
  <c r="F50" i="3"/>
  <c r="E50" i="3"/>
  <c r="D50" i="3"/>
  <c r="C50" i="3"/>
  <c r="G48" i="3"/>
  <c r="F48" i="3"/>
  <c r="D48" i="3"/>
  <c r="C48" i="3"/>
  <c r="H47" i="3"/>
  <c r="H46" i="3"/>
  <c r="H45" i="3"/>
  <c r="E45" i="3"/>
  <c r="E48" i="3" s="1"/>
  <c r="G44" i="3"/>
  <c r="F44" i="3"/>
  <c r="D44" i="3"/>
  <c r="C44" i="3"/>
  <c r="H43" i="3"/>
  <c r="H42" i="3"/>
  <c r="E42" i="3"/>
  <c r="E44" i="3" s="1"/>
  <c r="G41" i="3"/>
  <c r="F41" i="3"/>
  <c r="D41" i="3"/>
  <c r="C41" i="3"/>
  <c r="H40" i="3"/>
  <c r="H39" i="3"/>
  <c r="H38" i="3"/>
  <c r="H37" i="3"/>
  <c r="E37" i="3"/>
  <c r="E41" i="3" s="1"/>
  <c r="G36" i="3"/>
  <c r="D36" i="3"/>
  <c r="C36" i="3"/>
  <c r="H35" i="3"/>
  <c r="H34" i="3"/>
  <c r="H33" i="3"/>
  <c r="H32" i="3"/>
  <c r="E32" i="3"/>
  <c r="E36" i="3" s="1"/>
  <c r="E31" i="3"/>
  <c r="D31" i="3"/>
  <c r="C31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4" i="3" l="1"/>
  <c r="G51" i="3"/>
  <c r="G56" i="3" s="1"/>
  <c r="D51" i="3"/>
  <c r="H48" i="3"/>
  <c r="H24" i="3"/>
  <c r="H13" i="3"/>
  <c r="H41" i="3"/>
  <c r="H21" i="3"/>
  <c r="C51" i="3"/>
  <c r="E51" i="3"/>
  <c r="H51" i="3" l="1"/>
  <c r="C56" i="3" s="1"/>
  <c r="I56" i="3" s="1"/>
  <c r="F51" i="3" l="1"/>
  <c r="E56" i="3" s="1"/>
</calcChain>
</file>

<file path=xl/sharedStrings.xml><?xml version="1.0" encoding="utf-8"?>
<sst xmlns="http://schemas.openxmlformats.org/spreadsheetml/2006/main" count="139" uniqueCount="96">
  <si>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</si>
  <si>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</si>
  <si>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</si>
  <si>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</si>
  <si>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</si>
  <si>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</si>
  <si>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</si>
  <si>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</si>
  <si>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</si>
  <si>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</si>
  <si>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</si>
  <si>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</si>
  <si>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</si>
  <si>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</si>
  <si>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</si>
  <si>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</si>
  <si>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</si>
  <si>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</si>
  <si>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</si>
  <si>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</si>
  <si>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</si>
  <si>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</si>
  <si>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</si>
  <si>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</si>
  <si>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</si>
  <si>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</si>
  <si>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</si>
  <si>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</si>
  <si>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</si>
  <si>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</si>
  <si>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</si>
  <si>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</si>
  <si>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</si>
  <si>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</si>
  <si>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</si>
  <si>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</si>
  <si>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</si>
  <si>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</si>
  <si>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</si>
  <si>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</si>
  <si>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</si>
  <si>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</si>
  <si>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</si>
  <si>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</si>
  <si>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</si>
  <si>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</si>
  <si>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</si>
  <si>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</si>
  <si>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</si>
  <si>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</si>
  <si>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</si>
  <si>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</si>
  <si>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</si>
  <si>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</si>
  <si>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</si>
  <si>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</si>
  <si>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</si>
  <si>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</si>
  <si>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</si>
  <si>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</si>
  <si>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</si>
  <si>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</si>
  <si>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</si>
  <si>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</si>
  <si>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</si>
  <si>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</si>
  <si>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</si>
  <si>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</si>
  <si>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</si>
  <si>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</si>
  <si>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</si>
  <si>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</si>
  <si>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</si>
  <si>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</si>
  <si>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2" type="noConversion"/>
  </si>
  <si>
    <t>经理</t>
    <phoneticPr fontId="12" type="noConversion"/>
  </si>
  <si>
    <t>餐费</t>
    <phoneticPr fontId="12" type="noConversion"/>
  </si>
  <si>
    <t>住宿费</t>
    <phoneticPr fontId="12" type="noConversion"/>
  </si>
  <si>
    <t>陈微微</t>
    <phoneticPr fontId="12" type="noConversion"/>
  </si>
  <si>
    <t>打的费</t>
    <phoneticPr fontId="12" type="noConversion"/>
  </si>
  <si>
    <t>上海事业部</t>
    <phoneticPr fontId="12" type="noConversion"/>
  </si>
  <si>
    <t>HMOA-191115-SXY620</t>
    <phoneticPr fontId="12" type="noConversion"/>
  </si>
  <si>
    <t>上海、广州</t>
    <phoneticPr fontId="12" type="noConversion"/>
  </si>
  <si>
    <t>11.16-11.21</t>
    <phoneticPr fontId="12" type="noConversion"/>
  </si>
  <si>
    <t>广州</t>
    <phoneticPr fontId="12" type="noConversion"/>
  </si>
  <si>
    <t>11.16-11.17</t>
    <phoneticPr fontId="12" type="noConversion"/>
  </si>
  <si>
    <t>10.18-10.21</t>
    <phoneticPr fontId="12" type="noConversion"/>
  </si>
  <si>
    <t>快递服务</t>
    <phoneticPr fontId="12" type="noConversion"/>
  </si>
  <si>
    <t>团号： HMOA-191115-SXY620</t>
    <phoneticPr fontId="12" type="noConversion"/>
  </si>
  <si>
    <t>会议日期：2019.12.3</t>
    <phoneticPr fontId="12" type="noConversion"/>
  </si>
  <si>
    <t>住宿费</t>
    <phoneticPr fontId="12" type="noConversion"/>
  </si>
  <si>
    <t>高铁费</t>
    <phoneticPr fontId="12" type="noConversion"/>
  </si>
  <si>
    <t>改签费</t>
    <phoneticPr fontId="12" type="noConversion"/>
  </si>
  <si>
    <t>过路费</t>
    <phoneticPr fontId="12" type="noConversion"/>
  </si>
  <si>
    <t>油费</t>
    <phoneticPr fontId="12" type="noConversion"/>
  </si>
  <si>
    <t>出租费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</si>
</sst>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scheme val="minor"/>
    </font>
    <font>
      <b/>
      <sz val="14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9"/>
      <name val="DengXian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0" borderId="0" xfId="2" applyFont="1">
      <alignment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58" fontId="8" fillId="6" borderId="2" xfId="2" applyNumberFormat="1" applyFont="1" applyFill="1" applyBorder="1" applyAlignment="1">
      <alignment vertical="center" wrapText="1"/>
    </xf>
    <xf numFmtId="0" fontId="8" fillId="6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NumberFormat="1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5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71274B7-6F7A-4958-B40E-92EFEDE10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43013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A683-6654-4F63-ABFC-7C38A9E6F058}">
  <sheetPr>
    <pageSetUpPr fitToPage="1"/>
  </sheetPr>
  <dimension ref="A1:K54"/>
  <sheetViews>
    <sheetView view="pageBreakPreview" zoomScale="87" zoomScaleNormal="110" zoomScaleSheetLayoutView="87" workbookViewId="0">
      <selection activeCell="J8" sqref="J8:K8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2:11" ht="17.649999999999999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29"/>
      <c r="C4" s="29"/>
      <c r="D4" s="29"/>
      <c r="E4" s="29"/>
      <c r="F4" s="29"/>
      <c r="G4" s="29"/>
      <c r="H4" s="29"/>
      <c r="I4" s="29"/>
      <c r="J4" s="29"/>
      <c r="K4" s="42"/>
    </row>
    <row r="5" spans="2:11" ht="20.100000000000001" customHeight="1">
      <c r="B5" s="30"/>
      <c r="C5" s="31"/>
      <c r="D5" s="32" t="s">
        <v>1</v>
      </c>
      <c r="E5" s="32"/>
      <c r="F5" s="80" t="s">
        <v>74</v>
      </c>
      <c r="G5" s="80"/>
      <c r="H5" s="32" t="s">
        <v>2</v>
      </c>
      <c r="I5" s="31"/>
      <c r="J5" s="80" t="s">
        <v>75</v>
      </c>
      <c r="K5" s="81"/>
    </row>
    <row r="6" spans="2:11" ht="20.100000000000001" customHeight="1">
      <c r="B6" s="33"/>
      <c r="C6" s="34"/>
      <c r="D6" s="35" t="s">
        <v>3</v>
      </c>
      <c r="E6" s="35"/>
      <c r="F6" s="82" t="s">
        <v>82</v>
      </c>
      <c r="G6" s="82"/>
      <c r="H6" s="35" t="s">
        <v>4</v>
      </c>
      <c r="I6" s="34"/>
      <c r="J6" s="82" t="s">
        <v>80</v>
      </c>
      <c r="K6" s="83"/>
    </row>
    <row r="7" spans="2:11" ht="20.100000000000001" customHeight="1">
      <c r="B7" s="33"/>
      <c r="C7" s="34"/>
      <c r="D7" s="35" t="s">
        <v>5</v>
      </c>
      <c r="E7" s="35"/>
      <c r="F7" s="82" t="s">
        <v>83</v>
      </c>
      <c r="G7" s="82"/>
      <c r="H7" s="35" t="s">
        <v>6</v>
      </c>
      <c r="I7" s="43"/>
      <c r="J7" s="84">
        <v>43794</v>
      </c>
      <c r="K7" s="83"/>
    </row>
    <row r="8" spans="2:11" ht="20.100000000000001" customHeight="1">
      <c r="B8" s="36"/>
      <c r="C8" s="37"/>
      <c r="D8" s="38"/>
      <c r="E8" s="38"/>
      <c r="F8" s="62"/>
      <c r="G8" s="62"/>
      <c r="H8" s="38" t="s">
        <v>7</v>
      </c>
      <c r="I8" s="44"/>
      <c r="J8" s="90" t="s">
        <v>81</v>
      </c>
      <c r="K8" s="91"/>
    </row>
    <row r="9" spans="2:11" ht="20.100000000000001" customHeight="1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ht="20.100000000000001" customHeight="1">
      <c r="B10" s="92" t="s">
        <v>8</v>
      </c>
      <c r="C10" s="93"/>
      <c r="D10" s="57" t="s">
        <v>9</v>
      </c>
      <c r="E10" s="94" t="s">
        <v>10</v>
      </c>
      <c r="F10" s="95"/>
      <c r="G10" s="64" t="s">
        <v>11</v>
      </c>
      <c r="H10" s="58" t="s">
        <v>12</v>
      </c>
      <c r="I10" s="94" t="s">
        <v>13</v>
      </c>
      <c r="J10" s="95"/>
      <c r="K10" s="64" t="s">
        <v>14</v>
      </c>
    </row>
    <row r="11" spans="2:11">
      <c r="B11" s="87">
        <v>1</v>
      </c>
      <c r="C11" s="88"/>
      <c r="D11" s="96"/>
      <c r="E11" s="89" t="s">
        <v>79</v>
      </c>
      <c r="F11" s="89"/>
      <c r="G11" s="65">
        <v>230</v>
      </c>
      <c r="H11" s="71">
        <v>230</v>
      </c>
      <c r="I11" s="85"/>
      <c r="J11" s="86"/>
      <c r="K11" s="55"/>
    </row>
    <row r="12" spans="2:11">
      <c r="B12" s="87">
        <v>2</v>
      </c>
      <c r="C12" s="88"/>
      <c r="D12" s="96"/>
      <c r="E12" s="89" t="s">
        <v>79</v>
      </c>
      <c r="F12" s="89"/>
      <c r="G12" s="65"/>
      <c r="H12" s="71"/>
      <c r="I12" s="69"/>
      <c r="J12" s="70"/>
      <c r="K12" s="55"/>
    </row>
    <row r="13" spans="2:11">
      <c r="B13" s="87">
        <v>3</v>
      </c>
      <c r="C13" s="88"/>
      <c r="D13" s="96"/>
      <c r="E13" s="89" t="s">
        <v>79</v>
      </c>
      <c r="F13" s="89"/>
      <c r="G13" s="65"/>
      <c r="H13" s="65"/>
      <c r="I13" s="69"/>
      <c r="J13" s="70"/>
      <c r="K13" s="55"/>
    </row>
    <row r="14" spans="2:11">
      <c r="B14" s="87">
        <v>4</v>
      </c>
      <c r="C14" s="88"/>
      <c r="D14" s="96"/>
      <c r="E14" s="89" t="s">
        <v>79</v>
      </c>
      <c r="F14" s="89"/>
      <c r="G14" s="65"/>
      <c r="H14" s="65"/>
      <c r="I14" s="69"/>
      <c r="J14" s="70"/>
      <c r="K14" s="55"/>
    </row>
    <row r="15" spans="2:11">
      <c r="B15" s="87">
        <v>5</v>
      </c>
      <c r="C15" s="88"/>
      <c r="D15" s="96"/>
      <c r="E15" s="89" t="s">
        <v>79</v>
      </c>
      <c r="F15" s="89"/>
      <c r="G15" s="65"/>
      <c r="H15" s="65"/>
      <c r="I15" s="69"/>
      <c r="J15" s="70"/>
      <c r="K15" s="55"/>
    </row>
    <row r="16" spans="2:11">
      <c r="B16" s="87">
        <v>6</v>
      </c>
      <c r="C16" s="88"/>
      <c r="D16" s="96"/>
      <c r="E16" s="89" t="s">
        <v>79</v>
      </c>
      <c r="F16" s="89"/>
      <c r="G16" s="65"/>
      <c r="H16" s="65"/>
      <c r="I16" s="85"/>
      <c r="J16" s="86"/>
      <c r="K16" s="55"/>
    </row>
    <row r="17" spans="2:11">
      <c r="B17" s="87">
        <v>7</v>
      </c>
      <c r="C17" s="88"/>
      <c r="D17" s="96"/>
      <c r="E17" s="89" t="s">
        <v>79</v>
      </c>
      <c r="F17" s="89"/>
      <c r="G17" s="65"/>
      <c r="H17" s="65"/>
      <c r="I17" s="85"/>
      <c r="J17" s="86"/>
      <c r="K17" s="46"/>
    </row>
    <row r="18" spans="2:11" ht="13.15" customHeight="1">
      <c r="B18" s="87">
        <v>8</v>
      </c>
      <c r="C18" s="88"/>
      <c r="D18" s="96"/>
      <c r="E18" s="89" t="s">
        <v>79</v>
      </c>
      <c r="F18" s="89"/>
      <c r="G18" s="71"/>
      <c r="H18" s="73"/>
      <c r="I18" s="85"/>
      <c r="J18" s="86"/>
      <c r="K18" s="46"/>
    </row>
    <row r="19" spans="2:11">
      <c r="B19" s="87">
        <v>9</v>
      </c>
      <c r="C19" s="88"/>
      <c r="D19" s="96"/>
      <c r="E19" s="89" t="s">
        <v>79</v>
      </c>
      <c r="F19" s="89"/>
      <c r="G19" s="71"/>
      <c r="H19" s="73"/>
      <c r="I19" s="85"/>
      <c r="J19" s="86"/>
      <c r="K19" s="46"/>
    </row>
    <row r="20" spans="2:11">
      <c r="B20" s="87">
        <v>10</v>
      </c>
      <c r="C20" s="88"/>
      <c r="D20" s="96"/>
      <c r="E20" s="89" t="s">
        <v>79</v>
      </c>
      <c r="F20" s="89"/>
      <c r="G20" s="71"/>
      <c r="H20" s="73"/>
      <c r="I20" s="85"/>
      <c r="J20" s="86"/>
      <c r="K20" s="46"/>
    </row>
    <row r="21" spans="2:11" ht="16.5" customHeight="1">
      <c r="B21" s="87">
        <v>11</v>
      </c>
      <c r="C21" s="88"/>
      <c r="D21" s="96"/>
      <c r="E21" s="89" t="s">
        <v>79</v>
      </c>
      <c r="F21" s="89"/>
      <c r="G21" s="71"/>
      <c r="H21" s="71"/>
      <c r="I21" s="97"/>
      <c r="J21" s="86"/>
      <c r="K21" s="46"/>
    </row>
    <row r="22" spans="2:11">
      <c r="B22" s="87">
        <v>12</v>
      </c>
      <c r="C22" s="88"/>
      <c r="D22" s="96"/>
      <c r="E22" s="89" t="s">
        <v>79</v>
      </c>
      <c r="F22" s="89"/>
      <c r="G22" s="71"/>
      <c r="H22" s="71"/>
      <c r="I22" s="85"/>
      <c r="J22" s="86"/>
      <c r="K22" s="46"/>
    </row>
    <row r="23" spans="2:11">
      <c r="B23" s="87">
        <v>13</v>
      </c>
      <c r="C23" s="88"/>
      <c r="D23" s="96"/>
      <c r="E23" s="89" t="s">
        <v>79</v>
      </c>
      <c r="F23" s="89"/>
      <c r="G23" s="71"/>
      <c r="H23" s="71"/>
      <c r="I23" s="97"/>
      <c r="J23" s="86"/>
      <c r="K23" s="46"/>
    </row>
    <row r="24" spans="2:11">
      <c r="B24" s="87">
        <v>14</v>
      </c>
      <c r="C24" s="88"/>
      <c r="D24" s="98" t="s">
        <v>76</v>
      </c>
      <c r="E24" s="89" t="s">
        <v>76</v>
      </c>
      <c r="F24" s="89"/>
      <c r="G24" s="65"/>
      <c r="H24" s="71"/>
      <c r="I24" s="97"/>
      <c r="J24" s="86"/>
      <c r="K24" s="74"/>
    </row>
    <row r="25" spans="2:11">
      <c r="B25" s="87">
        <v>15</v>
      </c>
      <c r="C25" s="88"/>
      <c r="D25" s="96"/>
      <c r="E25" s="89" t="s">
        <v>76</v>
      </c>
      <c r="F25" s="89"/>
      <c r="G25" s="65"/>
      <c r="H25" s="71"/>
      <c r="I25" s="97"/>
      <c r="J25" s="86"/>
      <c r="K25" s="74"/>
    </row>
    <row r="26" spans="2:11">
      <c r="B26" s="87">
        <v>16</v>
      </c>
      <c r="C26" s="88"/>
      <c r="D26" s="96"/>
      <c r="E26" s="89" t="s">
        <v>76</v>
      </c>
      <c r="F26" s="89"/>
      <c r="G26" s="65"/>
      <c r="H26" s="71"/>
      <c r="I26" s="97"/>
      <c r="J26" s="86"/>
      <c r="K26" s="74"/>
    </row>
    <row r="27" spans="2:11">
      <c r="B27" s="87">
        <v>17</v>
      </c>
      <c r="C27" s="88"/>
      <c r="D27" s="96"/>
      <c r="E27" s="89" t="s">
        <v>76</v>
      </c>
      <c r="F27" s="89"/>
      <c r="G27" s="65"/>
      <c r="H27" s="71"/>
      <c r="I27" s="97"/>
      <c r="J27" s="86"/>
      <c r="K27" s="74"/>
    </row>
    <row r="28" spans="2:11">
      <c r="B28" s="87">
        <v>18</v>
      </c>
      <c r="C28" s="88"/>
      <c r="D28" s="96"/>
      <c r="E28" s="89" t="s">
        <v>76</v>
      </c>
      <c r="F28" s="89"/>
      <c r="G28" s="65"/>
      <c r="H28" s="71"/>
      <c r="I28" s="97"/>
      <c r="J28" s="86"/>
      <c r="K28" s="74"/>
    </row>
    <row r="29" spans="2:11">
      <c r="B29" s="87">
        <v>19</v>
      </c>
      <c r="C29" s="88"/>
      <c r="D29" s="61"/>
      <c r="E29" s="89" t="s">
        <v>76</v>
      </c>
      <c r="F29" s="89"/>
      <c r="G29" s="65"/>
      <c r="H29" s="71"/>
      <c r="I29" s="97"/>
      <c r="J29" s="86"/>
      <c r="K29" s="74"/>
    </row>
    <row r="30" spans="2:11">
      <c r="B30" s="87">
        <v>20</v>
      </c>
      <c r="C30" s="88"/>
      <c r="D30" s="66"/>
      <c r="E30" s="89" t="s">
        <v>76</v>
      </c>
      <c r="F30" s="89"/>
      <c r="G30" s="71"/>
      <c r="H30" s="71"/>
      <c r="I30" s="69"/>
      <c r="J30" s="70"/>
      <c r="K30" s="74"/>
    </row>
    <row r="31" spans="2:11">
      <c r="B31" s="87">
        <v>21</v>
      </c>
      <c r="C31" s="88"/>
      <c r="D31" s="61"/>
      <c r="E31" s="89" t="s">
        <v>76</v>
      </c>
      <c r="F31" s="89"/>
      <c r="G31" s="65"/>
      <c r="H31" s="71"/>
      <c r="I31" s="97"/>
      <c r="J31" s="86"/>
      <c r="K31" s="74"/>
    </row>
    <row r="32" spans="2:11">
      <c r="B32" s="87">
        <v>22</v>
      </c>
      <c r="C32" s="88"/>
      <c r="D32" s="68"/>
      <c r="E32" s="72"/>
      <c r="F32" s="67" t="s">
        <v>87</v>
      </c>
      <c r="G32" s="65"/>
      <c r="H32" s="65"/>
      <c r="I32" s="69"/>
      <c r="J32" s="70"/>
      <c r="K32" s="46"/>
    </row>
    <row r="33" spans="1:11" ht="20.100000000000001" customHeight="1">
      <c r="B33" s="87">
        <v>23</v>
      </c>
      <c r="C33" s="99"/>
      <c r="D33" s="60" t="s">
        <v>77</v>
      </c>
      <c r="E33" s="59"/>
      <c r="F33" s="56" t="s">
        <v>77</v>
      </c>
      <c r="G33" s="65"/>
      <c r="H33" s="65"/>
      <c r="I33" s="69"/>
      <c r="J33" s="70"/>
      <c r="K33" s="45"/>
    </row>
    <row r="34" spans="1:11" ht="20.100000000000001" customHeight="1">
      <c r="B34" s="94" t="s">
        <v>15</v>
      </c>
      <c r="C34" s="100"/>
      <c r="D34" s="100"/>
      <c r="E34" s="100"/>
      <c r="F34" s="95"/>
      <c r="G34" s="40">
        <f>SUM(G11:G33)</f>
        <v>230</v>
      </c>
      <c r="H34" s="40">
        <f>SUM(H11:H33)</f>
        <v>230</v>
      </c>
      <c r="I34" s="101">
        <v>0</v>
      </c>
      <c r="J34" s="102"/>
      <c r="K34" s="47"/>
    </row>
    <row r="35" spans="1:11" ht="20.100000000000001" customHeight="1">
      <c r="B35" s="39"/>
      <c r="C35" s="39"/>
      <c r="D35" s="39"/>
      <c r="E35" s="39"/>
      <c r="F35" s="39"/>
      <c r="G35" s="39"/>
      <c r="H35" s="39"/>
      <c r="I35" s="39"/>
      <c r="J35" s="48"/>
      <c r="K35" s="39"/>
    </row>
    <row r="36" spans="1:11" ht="20.100000000000001" customHeight="1">
      <c r="B36" s="103" t="s">
        <v>12</v>
      </c>
      <c r="C36" s="103"/>
      <c r="D36" s="103"/>
      <c r="E36" s="103"/>
      <c r="F36" s="103"/>
      <c r="G36" s="103" t="s">
        <v>16</v>
      </c>
      <c r="H36" s="103"/>
      <c r="I36" s="103"/>
      <c r="J36" s="103"/>
      <c r="K36" s="64" t="s">
        <v>17</v>
      </c>
    </row>
    <row r="37" spans="1:11" ht="20.100000000000001" customHeight="1">
      <c r="B37" s="104">
        <f>H34</f>
        <v>230</v>
      </c>
      <c r="C37" s="104"/>
      <c r="D37" s="104"/>
      <c r="E37" s="104"/>
      <c r="F37" s="104"/>
      <c r="G37" s="104">
        <f>I34</f>
        <v>0</v>
      </c>
      <c r="H37" s="104"/>
      <c r="I37" s="104"/>
      <c r="J37" s="104"/>
      <c r="K37" s="49">
        <f>SUM(B37:J37)</f>
        <v>230</v>
      </c>
    </row>
    <row r="38" spans="1:11" ht="20.100000000000001" customHeight="1"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ht="20.100000000000001" customHeight="1">
      <c r="B39" s="39" t="s">
        <v>18</v>
      </c>
      <c r="C39" s="39"/>
      <c r="D39" s="39" t="s">
        <v>74</v>
      </c>
      <c r="E39" s="39"/>
      <c r="F39" s="39" t="s">
        <v>19</v>
      </c>
      <c r="G39" s="39" t="s">
        <v>20</v>
      </c>
      <c r="H39" s="39"/>
      <c r="I39" s="39"/>
      <c r="J39" s="39" t="s">
        <v>21</v>
      </c>
      <c r="K39" s="39"/>
    </row>
    <row r="42" spans="1:11" ht="17.649999999999999">
      <c r="A42" s="79" t="s">
        <v>22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</row>
    <row r="44" spans="1:11" ht="20.100000000000001" customHeight="1">
      <c r="B44" s="30"/>
      <c r="C44" s="31"/>
      <c r="D44" s="32" t="s">
        <v>1</v>
      </c>
      <c r="E44" s="32"/>
      <c r="F44" s="80" t="str">
        <f>F5</f>
        <v>陈微微</v>
      </c>
      <c r="G44" s="80"/>
      <c r="H44" s="32" t="s">
        <v>2</v>
      </c>
      <c r="I44" s="31"/>
      <c r="J44" s="80" t="str">
        <f>J5</f>
        <v>经理</v>
      </c>
      <c r="K44" s="81"/>
    </row>
    <row r="45" spans="1:11" ht="20.100000000000001" customHeight="1">
      <c r="B45" s="33"/>
      <c r="C45" s="34"/>
      <c r="D45" s="35" t="s">
        <v>3</v>
      </c>
      <c r="E45" s="35"/>
      <c r="F45" s="82" t="str">
        <f>F6</f>
        <v>上海、广州</v>
      </c>
      <c r="G45" s="82"/>
      <c r="H45" s="35" t="s">
        <v>4</v>
      </c>
      <c r="I45" s="34"/>
      <c r="J45" s="82" t="str">
        <f>J6</f>
        <v>上海事业部</v>
      </c>
      <c r="K45" s="83"/>
    </row>
    <row r="46" spans="1:11" ht="20.100000000000001" customHeight="1">
      <c r="B46" s="33"/>
      <c r="C46" s="34"/>
      <c r="D46" s="35" t="s">
        <v>5</v>
      </c>
      <c r="E46" s="35"/>
      <c r="F46" s="82" t="str">
        <f>F7</f>
        <v>11.16-11.21</v>
      </c>
      <c r="G46" s="82"/>
      <c r="H46" s="35" t="s">
        <v>6</v>
      </c>
      <c r="I46" s="43"/>
      <c r="J46" s="84">
        <f>J7</f>
        <v>43794</v>
      </c>
      <c r="K46" s="83"/>
    </row>
    <row r="47" spans="1:11" ht="20.100000000000001" customHeight="1">
      <c r="B47" s="36"/>
      <c r="C47" s="37"/>
      <c r="D47" s="38"/>
      <c r="E47" s="38"/>
      <c r="F47" s="62"/>
      <c r="G47" s="62"/>
      <c r="H47" s="38" t="s">
        <v>7</v>
      </c>
      <c r="I47" s="44"/>
      <c r="J47" s="105" t="str">
        <f>J8</f>
        <v>HMOA-191115-SXY620</v>
      </c>
      <c r="K47" s="91"/>
    </row>
    <row r="48" spans="1:11" ht="20.100000000000001" customHeight="1"/>
    <row r="49" spans="2:11" ht="20.100000000000001" customHeight="1">
      <c r="B49" s="89"/>
      <c r="C49" s="89"/>
      <c r="D49" s="41" t="s">
        <v>23</v>
      </c>
      <c r="E49" s="89" t="s">
        <v>24</v>
      </c>
      <c r="F49" s="89"/>
      <c r="G49" s="63" t="s">
        <v>25</v>
      </c>
      <c r="H49" s="63" t="s">
        <v>26</v>
      </c>
      <c r="I49" s="106" t="s">
        <v>15</v>
      </c>
      <c r="J49" s="106"/>
      <c r="K49" s="50" t="s">
        <v>14</v>
      </c>
    </row>
    <row r="50" spans="2:11">
      <c r="B50" s="89">
        <v>1</v>
      </c>
      <c r="C50" s="89"/>
      <c r="D50" s="41" t="s">
        <v>84</v>
      </c>
      <c r="E50" s="89" t="s">
        <v>85</v>
      </c>
      <c r="F50" s="89"/>
      <c r="G50" s="63">
        <v>200</v>
      </c>
      <c r="H50" s="63">
        <v>2</v>
      </c>
      <c r="I50" s="85">
        <v>400</v>
      </c>
      <c r="J50" s="86"/>
      <c r="K50" s="50"/>
    </row>
    <row r="51" spans="2:11" ht="20.100000000000001" customHeight="1">
      <c r="B51" s="89">
        <v>2</v>
      </c>
      <c r="C51" s="89"/>
      <c r="D51" s="41" t="s">
        <v>84</v>
      </c>
      <c r="E51" s="89" t="s">
        <v>86</v>
      </c>
      <c r="F51" s="89"/>
      <c r="G51" s="63">
        <v>100</v>
      </c>
      <c r="H51" s="63">
        <v>4</v>
      </c>
      <c r="I51" s="85">
        <v>400</v>
      </c>
      <c r="J51" s="86"/>
      <c r="K51" s="50"/>
    </row>
    <row r="52" spans="2:11" ht="20.100000000000001" customHeight="1">
      <c r="B52" s="89">
        <v>3</v>
      </c>
      <c r="C52" s="89"/>
      <c r="D52" s="41"/>
      <c r="E52" s="89"/>
      <c r="F52" s="89"/>
      <c r="G52" s="63"/>
      <c r="H52" s="63"/>
      <c r="I52" s="85"/>
      <c r="J52" s="86"/>
      <c r="K52" s="46"/>
    </row>
    <row r="53" spans="2:11" ht="20.100000000000001" customHeight="1">
      <c r="B53" s="94" t="s">
        <v>15</v>
      </c>
      <c r="C53" s="100"/>
      <c r="D53" s="100"/>
      <c r="E53" s="100"/>
      <c r="F53" s="95"/>
      <c r="G53" s="40"/>
      <c r="H53" s="40"/>
      <c r="I53" s="101">
        <f>SUM(I50:J52)</f>
        <v>800</v>
      </c>
      <c r="J53" s="102"/>
      <c r="K53" s="47"/>
    </row>
    <row r="54" spans="2:11" ht="20.100000000000001" customHeight="1">
      <c r="B54" s="39" t="s">
        <v>18</v>
      </c>
      <c r="C54" s="39"/>
      <c r="D54" s="39" t="s">
        <v>74</v>
      </c>
      <c r="E54" s="39"/>
      <c r="F54" s="39" t="s">
        <v>19</v>
      </c>
      <c r="G54" s="39" t="s">
        <v>20</v>
      </c>
      <c r="H54" s="39"/>
      <c r="I54" s="39"/>
      <c r="J54" s="39" t="s">
        <v>21</v>
      </c>
      <c r="K54" s="39"/>
    </row>
  </sheetData>
  <mergeCells count="101">
    <mergeCell ref="B23:C23"/>
    <mergeCell ref="B25:C25"/>
    <mergeCell ref="B30:C30"/>
    <mergeCell ref="B53:F53"/>
    <mergeCell ref="I53:J53"/>
    <mergeCell ref="E23:F23"/>
    <mergeCell ref="B51:C51"/>
    <mergeCell ref="E51:F51"/>
    <mergeCell ref="I51:J51"/>
    <mergeCell ref="B52:C52"/>
    <mergeCell ref="E52:F52"/>
    <mergeCell ref="I52:J52"/>
    <mergeCell ref="J47:K47"/>
    <mergeCell ref="B49:C49"/>
    <mergeCell ref="E49:F49"/>
    <mergeCell ref="I49:J49"/>
    <mergeCell ref="B50:C50"/>
    <mergeCell ref="E50:F50"/>
    <mergeCell ref="I50:J50"/>
    <mergeCell ref="A42:K42"/>
    <mergeCell ref="F44:G44"/>
    <mergeCell ref="J44:K44"/>
    <mergeCell ref="F45:G45"/>
    <mergeCell ref="J45:K45"/>
    <mergeCell ref="F46:G46"/>
    <mergeCell ref="J46:K46"/>
    <mergeCell ref="B33:C33"/>
    <mergeCell ref="B34:F34"/>
    <mergeCell ref="I34:J34"/>
    <mergeCell ref="B36:F36"/>
    <mergeCell ref="G36:J36"/>
    <mergeCell ref="B37:F37"/>
    <mergeCell ref="G37:J37"/>
    <mergeCell ref="B32:C32"/>
    <mergeCell ref="B29:C29"/>
    <mergeCell ref="E29:F29"/>
    <mergeCell ref="I29:J29"/>
    <mergeCell ref="B31:C31"/>
    <mergeCell ref="E31:F31"/>
    <mergeCell ref="I31:J31"/>
    <mergeCell ref="E30:F30"/>
    <mergeCell ref="B27:C27"/>
    <mergeCell ref="E27:F27"/>
    <mergeCell ref="I27:J27"/>
    <mergeCell ref="B28:C28"/>
    <mergeCell ref="E28:F28"/>
    <mergeCell ref="I28:J28"/>
    <mergeCell ref="E25:F25"/>
    <mergeCell ref="B24:C24"/>
    <mergeCell ref="D24:D28"/>
    <mergeCell ref="E24:F24"/>
    <mergeCell ref="I24:J24"/>
    <mergeCell ref="B26:C26"/>
    <mergeCell ref="E26:F26"/>
    <mergeCell ref="I26:J26"/>
    <mergeCell ref="I25:J25"/>
    <mergeCell ref="E17:F17"/>
    <mergeCell ref="I17:J17"/>
    <mergeCell ref="B22:C22"/>
    <mergeCell ref="E22:F22"/>
    <mergeCell ref="I22:J22"/>
    <mergeCell ref="B20:C20"/>
    <mergeCell ref="E20:F20"/>
    <mergeCell ref="I20:J20"/>
    <mergeCell ref="B21:C21"/>
    <mergeCell ref="E21:F21"/>
    <mergeCell ref="I21:J21"/>
    <mergeCell ref="B13:C13"/>
    <mergeCell ref="E13:F13"/>
    <mergeCell ref="B14:C14"/>
    <mergeCell ref="E14:F14"/>
    <mergeCell ref="J8:K8"/>
    <mergeCell ref="B10:C10"/>
    <mergeCell ref="E10:F10"/>
    <mergeCell ref="I10:J10"/>
    <mergeCell ref="D11:D23"/>
    <mergeCell ref="B11:C11"/>
    <mergeCell ref="E11:F11"/>
    <mergeCell ref="B18:C18"/>
    <mergeCell ref="E18:F18"/>
    <mergeCell ref="I18:J18"/>
    <mergeCell ref="B19:C19"/>
    <mergeCell ref="E19:F19"/>
    <mergeCell ref="I19:J19"/>
    <mergeCell ref="B15:C15"/>
    <mergeCell ref="E15:F15"/>
    <mergeCell ref="B16:C16"/>
    <mergeCell ref="E16:F16"/>
    <mergeCell ref="I23:J23"/>
    <mergeCell ref="I16:J16"/>
    <mergeCell ref="B17:C17"/>
    <mergeCell ref="B3:K3"/>
    <mergeCell ref="F5:G5"/>
    <mergeCell ref="J5:K5"/>
    <mergeCell ref="F6:G6"/>
    <mergeCell ref="J6:K6"/>
    <mergeCell ref="F7:G7"/>
    <mergeCell ref="J7:K7"/>
    <mergeCell ref="I11:J11"/>
    <mergeCell ref="B12:C12"/>
    <mergeCell ref="E12:F12"/>
  </mergeCells>
  <phoneticPr fontId="12" type="noConversion"/>
  <pageMargins left="0.69930555555555596" right="0.69930555555555596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tabSelected="1" view="pageBreakPreview" topLeftCell="A28" zoomScale="60" zoomScaleNormal="100" workbookViewId="0">
      <selection activeCell="X65" sqref="X65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79" t="s">
        <v>27</v>
      </c>
      <c r="D2" s="79"/>
      <c r="E2" s="79"/>
      <c r="F2" s="79"/>
      <c r="G2" s="79"/>
      <c r="H2" s="79"/>
      <c r="I2" s="20"/>
      <c r="J2" s="20"/>
      <c r="K2" s="20"/>
      <c r="L2" s="20"/>
    </row>
    <row r="4" spans="1:12" ht="21" customHeight="1">
      <c r="H4" s="130" t="s">
        <v>88</v>
      </c>
      <c r="I4" s="130"/>
      <c r="J4" s="130" t="s">
        <v>89</v>
      </c>
    </row>
    <row r="5" spans="1:12" ht="21" customHeight="1">
      <c r="H5" s="131"/>
      <c r="I5" s="131"/>
      <c r="J5" s="131"/>
    </row>
    <row r="6" spans="1:12" ht="21" customHeight="1">
      <c r="A6" s="119" t="s">
        <v>8</v>
      </c>
      <c r="B6" s="124" t="s">
        <v>28</v>
      </c>
      <c r="C6" s="107" t="s">
        <v>29</v>
      </c>
      <c r="D6" s="107"/>
      <c r="E6" s="107"/>
      <c r="F6" s="108" t="s">
        <v>30</v>
      </c>
      <c r="G6" s="108"/>
      <c r="H6" s="108"/>
      <c r="I6" s="108"/>
      <c r="J6" s="124" t="s">
        <v>31</v>
      </c>
    </row>
    <row r="7" spans="1:12" ht="21" customHeight="1">
      <c r="A7" s="119"/>
      <c r="B7" s="124"/>
      <c r="C7" s="6" t="s">
        <v>32</v>
      </c>
      <c r="D7" s="7" t="s">
        <v>33</v>
      </c>
      <c r="E7" s="4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124"/>
    </row>
    <row r="8" spans="1:12" ht="21" customHeight="1">
      <c r="A8" s="120">
        <v>1</v>
      </c>
      <c r="B8" s="114" t="s">
        <v>39</v>
      </c>
      <c r="C8" s="116">
        <v>0</v>
      </c>
      <c r="D8" s="120">
        <v>0</v>
      </c>
      <c r="E8" s="127">
        <f>C8*D8</f>
        <v>0</v>
      </c>
      <c r="F8" s="10">
        <v>0</v>
      </c>
      <c r="G8" s="10">
        <v>0</v>
      </c>
      <c r="H8" s="10">
        <f t="shared" ref="H8:H47" si="0">F8+G8</f>
        <v>0</v>
      </c>
      <c r="I8" s="21"/>
      <c r="J8" s="132" t="s">
        <v>40</v>
      </c>
    </row>
    <row r="9" spans="1:12" ht="21" customHeight="1">
      <c r="A9" s="120"/>
      <c r="B9" s="114"/>
      <c r="C9" s="116"/>
      <c r="D9" s="120"/>
      <c r="E9" s="127"/>
      <c r="F9" s="10">
        <v>0</v>
      </c>
      <c r="G9" s="10">
        <v>0</v>
      </c>
      <c r="H9" s="10">
        <f t="shared" si="0"/>
        <v>0</v>
      </c>
      <c r="I9" s="21"/>
      <c r="J9" s="133"/>
    </row>
    <row r="10" spans="1:12" ht="21" customHeight="1">
      <c r="A10" s="120"/>
      <c r="B10" s="114"/>
      <c r="C10" s="116"/>
      <c r="D10" s="120"/>
      <c r="E10" s="127"/>
      <c r="F10" s="10">
        <v>0</v>
      </c>
      <c r="G10" s="10">
        <v>0</v>
      </c>
      <c r="H10" s="10">
        <f t="shared" si="0"/>
        <v>0</v>
      </c>
      <c r="I10" s="21"/>
      <c r="J10" s="133"/>
    </row>
    <row r="11" spans="1:12" ht="21" customHeight="1">
      <c r="A11" s="120"/>
      <c r="B11" s="114"/>
      <c r="C11" s="116"/>
      <c r="D11" s="120"/>
      <c r="E11" s="127"/>
      <c r="F11" s="10">
        <v>0</v>
      </c>
      <c r="G11" s="10">
        <v>0</v>
      </c>
      <c r="H11" s="10">
        <f t="shared" si="0"/>
        <v>0</v>
      </c>
      <c r="I11" s="21"/>
      <c r="J11" s="133"/>
    </row>
    <row r="12" spans="1:12" ht="21" customHeight="1">
      <c r="A12" s="120"/>
      <c r="B12" s="114"/>
      <c r="C12" s="116"/>
      <c r="D12" s="120"/>
      <c r="E12" s="127"/>
      <c r="F12" s="10">
        <v>0</v>
      </c>
      <c r="G12" s="10">
        <v>0</v>
      </c>
      <c r="H12" s="10">
        <f t="shared" si="0"/>
        <v>0</v>
      </c>
      <c r="I12" s="21"/>
      <c r="J12" s="133"/>
    </row>
    <row r="13" spans="1:12" s="1" customFormat="1" ht="21" customHeight="1">
      <c r="A13" s="12"/>
      <c r="B13" s="13" t="s">
        <v>41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3"/>
      <c r="J13" s="134"/>
    </row>
    <row r="14" spans="1:12" ht="21" customHeight="1">
      <c r="A14" s="121">
        <v>2</v>
      </c>
      <c r="B14" s="112" t="s">
        <v>42</v>
      </c>
      <c r="C14" s="125">
        <v>0</v>
      </c>
      <c r="D14" s="121">
        <v>0</v>
      </c>
      <c r="E14" s="125">
        <f t="shared" ref="E14:E45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32" t="s">
        <v>43</v>
      </c>
    </row>
    <row r="15" spans="1:12" ht="21" customHeight="1">
      <c r="A15" s="122"/>
      <c r="B15" s="113"/>
      <c r="C15" s="126"/>
      <c r="D15" s="122"/>
      <c r="E15" s="126"/>
      <c r="F15" s="10">
        <v>0</v>
      </c>
      <c r="G15" s="10">
        <v>0</v>
      </c>
      <c r="H15" s="10">
        <f t="shared" ref="H15" si="3">F15+G15</f>
        <v>0</v>
      </c>
      <c r="I15" s="21"/>
      <c r="J15" s="133"/>
    </row>
    <row r="16" spans="1:12" s="1" customFormat="1" ht="21" customHeight="1">
      <c r="A16" s="12"/>
      <c r="B16" s="13" t="s">
        <v>44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34"/>
    </row>
    <row r="17" spans="1:10" ht="21" customHeight="1">
      <c r="A17" s="120">
        <v>3</v>
      </c>
      <c r="B17" s="114" t="s">
        <v>45</v>
      </c>
      <c r="C17" s="116">
        <v>0</v>
      </c>
      <c r="D17" s="120">
        <v>0</v>
      </c>
      <c r="E17" s="127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35" t="s">
        <v>46</v>
      </c>
    </row>
    <row r="18" spans="1:10" ht="21" customHeight="1">
      <c r="A18" s="120"/>
      <c r="B18" s="114"/>
      <c r="C18" s="116"/>
      <c r="D18" s="120"/>
      <c r="E18" s="127"/>
      <c r="F18" s="10">
        <v>0</v>
      </c>
      <c r="G18" s="10">
        <v>0</v>
      </c>
      <c r="H18" s="10">
        <f t="shared" si="0"/>
        <v>0</v>
      </c>
      <c r="I18" s="21"/>
      <c r="J18" s="136"/>
    </row>
    <row r="19" spans="1:10" ht="21" customHeight="1">
      <c r="A19" s="120"/>
      <c r="B19" s="114"/>
      <c r="C19" s="116"/>
      <c r="D19" s="120"/>
      <c r="E19" s="127"/>
      <c r="F19" s="10">
        <v>0</v>
      </c>
      <c r="G19" s="10">
        <v>0</v>
      </c>
      <c r="H19" s="10">
        <f t="shared" si="0"/>
        <v>0</v>
      </c>
      <c r="I19" s="21"/>
      <c r="J19" s="136"/>
    </row>
    <row r="20" spans="1:10" ht="21" customHeight="1">
      <c r="A20" s="120"/>
      <c r="B20" s="114"/>
      <c r="C20" s="116"/>
      <c r="D20" s="120"/>
      <c r="E20" s="127"/>
      <c r="F20" s="10">
        <v>0</v>
      </c>
      <c r="G20" s="10">
        <v>0</v>
      </c>
      <c r="H20" s="10">
        <f t="shared" si="0"/>
        <v>0</v>
      </c>
      <c r="I20" s="21"/>
      <c r="J20" s="136"/>
    </row>
    <row r="21" spans="1:10" s="1" customFormat="1" ht="21" customHeight="1">
      <c r="A21" s="12"/>
      <c r="B21" s="13" t="s">
        <v>47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3"/>
      <c r="J21" s="137"/>
    </row>
    <row r="22" spans="1:10" ht="21" customHeight="1">
      <c r="A22" s="120">
        <v>4</v>
      </c>
      <c r="B22" s="114" t="s">
        <v>48</v>
      </c>
      <c r="C22" s="116"/>
      <c r="D22" s="120">
        <v>1</v>
      </c>
      <c r="E22" s="127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135" t="s">
        <v>49</v>
      </c>
    </row>
    <row r="23" spans="1:10" ht="21" customHeight="1">
      <c r="A23" s="120"/>
      <c r="B23" s="114"/>
      <c r="C23" s="116"/>
      <c r="D23" s="120"/>
      <c r="E23" s="127"/>
      <c r="F23" s="10">
        <v>0</v>
      </c>
      <c r="G23" s="10">
        <v>0</v>
      </c>
      <c r="H23" s="10">
        <f t="shared" si="0"/>
        <v>0</v>
      </c>
      <c r="I23" s="21"/>
      <c r="J23" s="136"/>
    </row>
    <row r="24" spans="1:10" s="1" customFormat="1" ht="21" customHeight="1">
      <c r="A24" s="12"/>
      <c r="B24" s="13" t="s">
        <v>50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3"/>
      <c r="J24" s="137"/>
    </row>
    <row r="25" spans="1:10" ht="21" customHeight="1">
      <c r="A25" s="121">
        <v>5</v>
      </c>
      <c r="B25" s="112" t="s">
        <v>51</v>
      </c>
      <c r="C25" s="10">
        <v>0</v>
      </c>
      <c r="D25" s="8">
        <v>1</v>
      </c>
      <c r="E25" s="11"/>
      <c r="F25" s="10">
        <v>850.3</v>
      </c>
      <c r="G25" s="10">
        <v>0</v>
      </c>
      <c r="H25" s="10">
        <v>850.3</v>
      </c>
      <c r="I25" s="139" t="s">
        <v>95</v>
      </c>
      <c r="J25" s="22" t="s">
        <v>52</v>
      </c>
    </row>
    <row r="26" spans="1:10" ht="21" customHeight="1">
      <c r="A26" s="123"/>
      <c r="B26" s="115"/>
      <c r="C26" s="77"/>
      <c r="D26" s="78"/>
      <c r="E26" s="75"/>
      <c r="F26" s="77">
        <v>146</v>
      </c>
      <c r="G26" s="77"/>
      <c r="H26" s="77">
        <v>146</v>
      </c>
      <c r="I26" s="139" t="s">
        <v>93</v>
      </c>
      <c r="J26" s="76"/>
    </row>
    <row r="27" spans="1:10" ht="21" customHeight="1">
      <c r="A27" s="123"/>
      <c r="B27" s="115"/>
      <c r="C27" s="77"/>
      <c r="D27" s="78"/>
      <c r="E27" s="75"/>
      <c r="F27" s="77">
        <v>332.72</v>
      </c>
      <c r="G27" s="77"/>
      <c r="H27" s="77">
        <v>332.72</v>
      </c>
      <c r="I27" s="139" t="s">
        <v>94</v>
      </c>
      <c r="J27" s="76"/>
    </row>
    <row r="28" spans="1:10" ht="21" customHeight="1">
      <c r="A28" s="123"/>
      <c r="B28" s="115"/>
      <c r="C28" s="77"/>
      <c r="D28" s="78"/>
      <c r="E28" s="75"/>
      <c r="F28" s="77">
        <v>0</v>
      </c>
      <c r="G28" s="77">
        <v>456</v>
      </c>
      <c r="H28" s="77">
        <v>456</v>
      </c>
      <c r="I28" s="139" t="s">
        <v>92</v>
      </c>
      <c r="J28" s="76"/>
    </row>
    <row r="29" spans="1:10" ht="21" customHeight="1">
      <c r="A29" s="123"/>
      <c r="B29" s="115"/>
      <c r="C29" s="53"/>
      <c r="D29" s="54"/>
      <c r="E29" s="51"/>
      <c r="F29" s="53">
        <v>739</v>
      </c>
      <c r="G29" s="53"/>
      <c r="H29" s="53">
        <v>739</v>
      </c>
      <c r="I29" s="139" t="s">
        <v>90</v>
      </c>
      <c r="J29" s="52"/>
    </row>
    <row r="30" spans="1:10" ht="21" customHeight="1">
      <c r="A30" s="123"/>
      <c r="B30" s="115"/>
      <c r="C30" s="53"/>
      <c r="D30" s="54"/>
      <c r="E30" s="51"/>
      <c r="F30" s="53">
        <v>149.5</v>
      </c>
      <c r="G30" s="53"/>
      <c r="H30" s="53">
        <v>149.5</v>
      </c>
      <c r="I30" s="139" t="s">
        <v>91</v>
      </c>
      <c r="J30" s="52"/>
    </row>
    <row r="31" spans="1:10" s="1" customFormat="1" ht="21" customHeight="1">
      <c r="A31" s="12"/>
      <c r="B31" s="13" t="s">
        <v>53</v>
      </c>
      <c r="C31" s="14">
        <f>SUM(C25)</f>
        <v>0</v>
      </c>
      <c r="D31" s="15">
        <f>SUM(D25)</f>
        <v>1</v>
      </c>
      <c r="E31" s="15">
        <f>E25</f>
        <v>0</v>
      </c>
      <c r="F31" s="14">
        <v>2217.52</v>
      </c>
      <c r="G31" s="14">
        <f>G28</f>
        <v>456</v>
      </c>
      <c r="H31" s="14">
        <f>SUM(H25:H30)</f>
        <v>2673.52</v>
      </c>
      <c r="I31" s="23"/>
      <c r="J31" s="24"/>
    </row>
    <row r="32" spans="1:10" ht="21" customHeight="1">
      <c r="A32" s="120">
        <v>6</v>
      </c>
      <c r="B32" s="114" t="s">
        <v>54</v>
      </c>
      <c r="C32" s="116">
        <v>0</v>
      </c>
      <c r="D32" s="120">
        <v>0</v>
      </c>
      <c r="E32" s="127">
        <f t="shared" si="2"/>
        <v>0</v>
      </c>
      <c r="F32" s="10">
        <v>0</v>
      </c>
      <c r="G32" s="10">
        <v>0</v>
      </c>
      <c r="H32" s="10">
        <f t="shared" si="0"/>
        <v>0</v>
      </c>
      <c r="I32" s="21"/>
      <c r="J32" s="132" t="s">
        <v>55</v>
      </c>
    </row>
    <row r="33" spans="1:10" ht="21" customHeight="1">
      <c r="A33" s="120"/>
      <c r="B33" s="114"/>
      <c r="C33" s="116"/>
      <c r="D33" s="120"/>
      <c r="E33" s="127"/>
      <c r="F33" s="10">
        <v>0</v>
      </c>
      <c r="G33" s="10">
        <v>0</v>
      </c>
      <c r="H33" s="10">
        <f t="shared" si="0"/>
        <v>0</v>
      </c>
      <c r="I33" s="21"/>
      <c r="J33" s="136"/>
    </row>
    <row r="34" spans="1:10" ht="21" customHeight="1">
      <c r="A34" s="120"/>
      <c r="B34" s="114"/>
      <c r="C34" s="116"/>
      <c r="D34" s="120"/>
      <c r="E34" s="127"/>
      <c r="F34" s="10">
        <v>0</v>
      </c>
      <c r="G34" s="10">
        <v>0</v>
      </c>
      <c r="H34" s="10">
        <f t="shared" si="0"/>
        <v>0</v>
      </c>
      <c r="I34" s="21"/>
      <c r="J34" s="136"/>
    </row>
    <row r="35" spans="1:10" ht="21" customHeight="1">
      <c r="A35" s="120"/>
      <c r="B35" s="114"/>
      <c r="C35" s="116"/>
      <c r="D35" s="120"/>
      <c r="E35" s="127"/>
      <c r="F35" s="10">
        <v>0</v>
      </c>
      <c r="G35" s="10">
        <v>0</v>
      </c>
      <c r="H35" s="10">
        <f t="shared" si="0"/>
        <v>0</v>
      </c>
      <c r="I35" s="21"/>
      <c r="J35" s="136"/>
    </row>
    <row r="36" spans="1:10" s="1" customFormat="1" ht="21" customHeight="1">
      <c r="A36" s="12"/>
      <c r="B36" s="13" t="s">
        <v>56</v>
      </c>
      <c r="C36" s="14">
        <f>SUM(C32)</f>
        <v>0</v>
      </c>
      <c r="D36" s="15">
        <f t="shared" ref="D36:E36" si="7">SUM(D32)</f>
        <v>0</v>
      </c>
      <c r="E36" s="15">
        <f t="shared" si="7"/>
        <v>0</v>
      </c>
      <c r="F36" s="14">
        <f>SUM(F32:F35)</f>
        <v>0</v>
      </c>
      <c r="G36" s="14">
        <f t="shared" ref="G36" si="8">SUM(G32:G35)</f>
        <v>0</v>
      </c>
      <c r="H36" s="14"/>
      <c r="I36" s="23"/>
      <c r="J36" s="137"/>
    </row>
    <row r="37" spans="1:10" ht="21" customHeight="1">
      <c r="A37" s="120">
        <v>7</v>
      </c>
      <c r="B37" s="114" t="s">
        <v>57</v>
      </c>
      <c r="C37" s="116">
        <v>0</v>
      </c>
      <c r="D37" s="120">
        <v>0</v>
      </c>
      <c r="E37" s="127">
        <f t="shared" si="2"/>
        <v>0</v>
      </c>
      <c r="F37" s="10">
        <v>0</v>
      </c>
      <c r="G37" s="10">
        <v>0</v>
      </c>
      <c r="H37" s="10">
        <f t="shared" si="0"/>
        <v>0</v>
      </c>
      <c r="I37" s="21"/>
      <c r="J37" s="138"/>
    </row>
    <row r="38" spans="1:10" ht="21" customHeight="1">
      <c r="A38" s="120"/>
      <c r="B38" s="114"/>
      <c r="C38" s="116"/>
      <c r="D38" s="120"/>
      <c r="E38" s="127"/>
      <c r="F38" s="10">
        <v>0</v>
      </c>
      <c r="G38" s="10">
        <v>0</v>
      </c>
      <c r="H38" s="10">
        <f t="shared" si="0"/>
        <v>0</v>
      </c>
      <c r="I38" s="21"/>
      <c r="J38" s="128"/>
    </row>
    <row r="39" spans="1:10" ht="21" customHeight="1">
      <c r="A39" s="120"/>
      <c r="B39" s="114"/>
      <c r="C39" s="116"/>
      <c r="D39" s="120"/>
      <c r="E39" s="127"/>
      <c r="F39" s="10">
        <v>0</v>
      </c>
      <c r="G39" s="10">
        <v>0</v>
      </c>
      <c r="H39" s="10">
        <f t="shared" si="0"/>
        <v>0</v>
      </c>
      <c r="I39" s="21"/>
      <c r="J39" s="128"/>
    </row>
    <row r="40" spans="1:10" ht="21" customHeight="1">
      <c r="A40" s="120"/>
      <c r="B40" s="114"/>
      <c r="C40" s="116"/>
      <c r="D40" s="120"/>
      <c r="E40" s="127"/>
      <c r="F40" s="10">
        <v>0</v>
      </c>
      <c r="G40" s="10">
        <v>0</v>
      </c>
      <c r="H40" s="10">
        <f t="shared" si="0"/>
        <v>0</v>
      </c>
      <c r="I40" s="21"/>
      <c r="J40" s="128"/>
    </row>
    <row r="41" spans="1:10" s="1" customFormat="1" ht="21" customHeight="1">
      <c r="A41" s="12"/>
      <c r="B41" s="13" t="s">
        <v>58</v>
      </c>
      <c r="C41" s="14">
        <f>SUM(C37)</f>
        <v>0</v>
      </c>
      <c r="D41" s="15">
        <f t="shared" ref="D41:E41" si="9">SUM(D37)</f>
        <v>0</v>
      </c>
      <c r="E41" s="15">
        <f t="shared" si="9"/>
        <v>0</v>
      </c>
      <c r="F41" s="14">
        <f>SUM(F37:F40)</f>
        <v>0</v>
      </c>
      <c r="G41" s="14">
        <f t="shared" ref="G41:H41" si="10">SUM(G37:G40)</f>
        <v>0</v>
      </c>
      <c r="H41" s="14">
        <f t="shared" si="10"/>
        <v>0</v>
      </c>
      <c r="I41" s="23"/>
      <c r="J41" s="129"/>
    </row>
    <row r="42" spans="1:10" ht="21" customHeight="1">
      <c r="A42" s="120">
        <v>8</v>
      </c>
      <c r="B42" s="114" t="s">
        <v>59</v>
      </c>
      <c r="C42" s="116">
        <v>0</v>
      </c>
      <c r="D42" s="120">
        <v>0</v>
      </c>
      <c r="E42" s="127">
        <f t="shared" si="2"/>
        <v>0</v>
      </c>
      <c r="F42" s="10">
        <v>0</v>
      </c>
      <c r="G42" s="10">
        <v>0</v>
      </c>
      <c r="H42" s="10">
        <f t="shared" si="0"/>
        <v>0</v>
      </c>
      <c r="I42" s="21"/>
      <c r="J42" s="135" t="s">
        <v>60</v>
      </c>
    </row>
    <row r="43" spans="1:10" ht="21" customHeight="1">
      <c r="A43" s="120"/>
      <c r="B43" s="114"/>
      <c r="C43" s="116"/>
      <c r="D43" s="120"/>
      <c r="E43" s="127"/>
      <c r="F43" s="10">
        <v>0</v>
      </c>
      <c r="G43" s="10">
        <v>0</v>
      </c>
      <c r="H43" s="10">
        <f t="shared" si="0"/>
        <v>0</v>
      </c>
      <c r="I43" s="21"/>
      <c r="J43" s="136"/>
    </row>
    <row r="44" spans="1:10" s="1" customFormat="1" ht="21" customHeight="1">
      <c r="A44" s="12"/>
      <c r="B44" s="13" t="s">
        <v>61</v>
      </c>
      <c r="C44" s="14">
        <f>SUM(C42)</f>
        <v>0</v>
      </c>
      <c r="D44" s="15">
        <f t="shared" ref="D44:E44" si="11">SUM(D42)</f>
        <v>0</v>
      </c>
      <c r="E44" s="15">
        <f t="shared" si="11"/>
        <v>0</v>
      </c>
      <c r="F44" s="14">
        <f>SUM(F42:F43)</f>
        <v>0</v>
      </c>
      <c r="G44" s="14">
        <f t="shared" ref="G44:H44" si="12">SUM(G42:G43)</f>
        <v>0</v>
      </c>
      <c r="H44" s="14">
        <f t="shared" si="12"/>
        <v>0</v>
      </c>
      <c r="I44" s="23"/>
      <c r="J44" s="137"/>
    </row>
    <row r="45" spans="1:10" ht="21" customHeight="1">
      <c r="A45" s="120">
        <v>9</v>
      </c>
      <c r="B45" s="114" t="s">
        <v>62</v>
      </c>
      <c r="C45" s="116">
        <v>0</v>
      </c>
      <c r="D45" s="120">
        <v>0</v>
      </c>
      <c r="E45" s="127">
        <f t="shared" si="2"/>
        <v>0</v>
      </c>
      <c r="F45" s="10">
        <v>0</v>
      </c>
      <c r="G45" s="10">
        <v>0</v>
      </c>
      <c r="H45" s="10">
        <f t="shared" si="0"/>
        <v>0</v>
      </c>
      <c r="I45" s="21"/>
      <c r="J45" s="132" t="s">
        <v>63</v>
      </c>
    </row>
    <row r="46" spans="1:10" ht="21" customHeight="1">
      <c r="A46" s="120"/>
      <c r="B46" s="114"/>
      <c r="C46" s="116"/>
      <c r="D46" s="120"/>
      <c r="E46" s="127"/>
      <c r="F46" s="10">
        <v>0</v>
      </c>
      <c r="G46" s="10">
        <v>0</v>
      </c>
      <c r="H46" s="10">
        <f t="shared" si="0"/>
        <v>0</v>
      </c>
      <c r="I46" s="21"/>
      <c r="J46" s="133"/>
    </row>
    <row r="47" spans="1:10" ht="21" customHeight="1">
      <c r="A47" s="120"/>
      <c r="B47" s="114"/>
      <c r="C47" s="116"/>
      <c r="D47" s="120"/>
      <c r="E47" s="127"/>
      <c r="F47" s="10">
        <v>0</v>
      </c>
      <c r="G47" s="10">
        <v>0</v>
      </c>
      <c r="H47" s="10">
        <f t="shared" si="0"/>
        <v>0</v>
      </c>
      <c r="I47" s="21"/>
      <c r="J47" s="133"/>
    </row>
    <row r="48" spans="1:10" s="1" customFormat="1" ht="21" customHeight="1">
      <c r="A48" s="12"/>
      <c r="B48" s="13" t="s">
        <v>64</v>
      </c>
      <c r="C48" s="14">
        <f>SUM(C45)</f>
        <v>0</v>
      </c>
      <c r="D48" s="15">
        <f t="shared" ref="D48:E48" si="13">SUM(D45)</f>
        <v>0</v>
      </c>
      <c r="E48" s="15">
        <f t="shared" si="13"/>
        <v>0</v>
      </c>
      <c r="F48" s="14">
        <f>SUM(F45:F47)</f>
        <v>0</v>
      </c>
      <c r="G48" s="14">
        <f t="shared" ref="G48:H48" si="14">SUM(G45:G47)</f>
        <v>0</v>
      </c>
      <c r="H48" s="14">
        <f t="shared" si="14"/>
        <v>0</v>
      </c>
      <c r="I48" s="23"/>
      <c r="J48" s="134"/>
    </row>
    <row r="49" spans="1:10" ht="21" customHeight="1">
      <c r="A49" s="16">
        <v>10</v>
      </c>
      <c r="B49" s="9" t="s">
        <v>65</v>
      </c>
      <c r="C49" s="10">
        <v>0</v>
      </c>
      <c r="D49" s="8">
        <v>0</v>
      </c>
      <c r="E49" s="11">
        <v>0</v>
      </c>
      <c r="F49" s="10">
        <v>0</v>
      </c>
      <c r="G49" s="10">
        <v>0</v>
      </c>
      <c r="H49" s="11">
        <v>0</v>
      </c>
      <c r="I49" s="21"/>
      <c r="J49" s="128"/>
    </row>
    <row r="50" spans="1:10" s="1" customFormat="1" ht="21" customHeight="1">
      <c r="A50" s="12"/>
      <c r="B50" s="13" t="s">
        <v>66</v>
      </c>
      <c r="C50" s="14">
        <f>C49</f>
        <v>0</v>
      </c>
      <c r="D50" s="15">
        <f>D49</f>
        <v>0</v>
      </c>
      <c r="E50" s="15">
        <f>E49</f>
        <v>0</v>
      </c>
      <c r="F50" s="14">
        <f>SUM(F49:F49)</f>
        <v>0</v>
      </c>
      <c r="G50" s="14">
        <f>SUM(G49:G49)</f>
        <v>0</v>
      </c>
      <c r="H50" s="14">
        <f>H49</f>
        <v>0</v>
      </c>
      <c r="I50" s="23"/>
      <c r="J50" s="129"/>
    </row>
    <row r="51" spans="1:10" ht="21" customHeight="1">
      <c r="A51" s="12"/>
      <c r="B51" s="13" t="s">
        <v>15</v>
      </c>
      <c r="C51" s="14">
        <f>SUM(C50,C48,C44,C41,C36,C31,C24,C21,C16,C13)</f>
        <v>0</v>
      </c>
      <c r="D51" s="15">
        <f>SUM(D50,D48,D44,D41,D36,D31,D24,D21,D16,D13)</f>
        <v>2</v>
      </c>
      <c r="E51" s="15">
        <f>SUM(E50,E48,E44,E41,E36,E31,E24,E21,E16,E13)</f>
        <v>0</v>
      </c>
      <c r="F51" s="14">
        <f>SUM(F50,F48,F44,F41,F36,F31,F24,F21,F16,F13)</f>
        <v>2217.52</v>
      </c>
      <c r="G51" s="14">
        <f>SUM(G50,G48,G44,G41,G36,G31,G24,G21,G16,G13)</f>
        <v>456</v>
      </c>
      <c r="H51" s="14">
        <f>H13+H21+H16+H24+H31+H36+H41+H44+H48+H50</f>
        <v>2673.52</v>
      </c>
      <c r="I51" s="23"/>
      <c r="J51" s="25"/>
    </row>
    <row r="55" spans="1:10" ht="21" customHeight="1">
      <c r="A55" s="109" t="s">
        <v>67</v>
      </c>
      <c r="B55" s="110"/>
      <c r="C55" s="111" t="s">
        <v>68</v>
      </c>
      <c r="D55" s="111"/>
      <c r="E55" s="111" t="s">
        <v>69</v>
      </c>
      <c r="F55" s="111"/>
      <c r="G55" s="111" t="s">
        <v>70</v>
      </c>
      <c r="H55" s="111"/>
      <c r="I55" s="26" t="s">
        <v>71</v>
      </c>
    </row>
    <row r="56" spans="1:10" ht="21" customHeight="1">
      <c r="A56" s="117">
        <v>0</v>
      </c>
      <c r="B56" s="118"/>
      <c r="C56" s="118">
        <f>H51</f>
        <v>2673.52</v>
      </c>
      <c r="D56" s="118"/>
      <c r="E56" s="118">
        <f>F51</f>
        <v>2217.52</v>
      </c>
      <c r="F56" s="118"/>
      <c r="G56" s="118">
        <f>G51</f>
        <v>456</v>
      </c>
      <c r="H56" s="118"/>
      <c r="I56" s="27">
        <f>A56-C56</f>
        <v>-2673.52</v>
      </c>
    </row>
    <row r="58" spans="1:10" ht="21" customHeight="1">
      <c r="A58" s="17" t="s">
        <v>72</v>
      </c>
      <c r="B58" s="18" t="s">
        <v>78</v>
      </c>
      <c r="C58" s="19" t="s">
        <v>19</v>
      </c>
      <c r="D58" s="17"/>
      <c r="E58" s="17" t="s">
        <v>73</v>
      </c>
      <c r="F58" s="17"/>
      <c r="G58" s="17" t="s">
        <v>21</v>
      </c>
      <c r="H58" s="17"/>
      <c r="I58" s="18"/>
    </row>
  </sheetData>
  <mergeCells count="67">
    <mergeCell ref="J49:J50"/>
    <mergeCell ref="H4:I5"/>
    <mergeCell ref="E37:E40"/>
    <mergeCell ref="E42:E43"/>
    <mergeCell ref="E45:E47"/>
    <mergeCell ref="J4:J5"/>
    <mergeCell ref="J6:J7"/>
    <mergeCell ref="J8:J13"/>
    <mergeCell ref="J14:J16"/>
    <mergeCell ref="J17:J21"/>
    <mergeCell ref="J22:J24"/>
    <mergeCell ref="J32:J36"/>
    <mergeCell ref="J37:J41"/>
    <mergeCell ref="J42:J44"/>
    <mergeCell ref="J45:J48"/>
    <mergeCell ref="E8:E12"/>
    <mergeCell ref="E14:E15"/>
    <mergeCell ref="E17:E20"/>
    <mergeCell ref="E22:E23"/>
    <mergeCell ref="E32:E35"/>
    <mergeCell ref="C42:C43"/>
    <mergeCell ref="C45:C47"/>
    <mergeCell ref="D8:D12"/>
    <mergeCell ref="D14:D15"/>
    <mergeCell ref="D17:D20"/>
    <mergeCell ref="D22:D23"/>
    <mergeCell ref="D32:D35"/>
    <mergeCell ref="D37:D40"/>
    <mergeCell ref="D42:D43"/>
    <mergeCell ref="D45:D47"/>
    <mergeCell ref="C14:C15"/>
    <mergeCell ref="C17:C20"/>
    <mergeCell ref="C22:C23"/>
    <mergeCell ref="C32:C35"/>
    <mergeCell ref="C37:C40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B6:B7"/>
    <mergeCell ref="B8:B12"/>
    <mergeCell ref="C2:H2"/>
    <mergeCell ref="C6:E6"/>
    <mergeCell ref="F6:I6"/>
    <mergeCell ref="A55:B55"/>
    <mergeCell ref="C55:D55"/>
    <mergeCell ref="E55:F55"/>
    <mergeCell ref="G55:H55"/>
    <mergeCell ref="B14:B15"/>
    <mergeCell ref="B17:B20"/>
    <mergeCell ref="B22:B23"/>
    <mergeCell ref="B25:B30"/>
    <mergeCell ref="B32:B35"/>
    <mergeCell ref="B37:B40"/>
    <mergeCell ref="B42:B43"/>
    <mergeCell ref="B45:B47"/>
    <mergeCell ref="C8:C12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 (2)</vt:lpstr>
      <vt:lpstr>员工报销明细</vt:lpstr>
      <vt:lpstr>'员工差旅明细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2019-12-02T08:07:45Z</cp:lastPrinted>
  <dcterms:created xsi:type="dcterms:W3CDTF">2014-04-15T08:52:00Z</dcterms:created>
  <dcterms:modified xsi:type="dcterms:W3CDTF">2019-12-03T06:15:30Z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