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60" windowHeight="114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员工差旅明细!$A$1:$K$66</definedName>
  </definedNames>
  <calcPr calcId="144525" concurrentCalc="0"/>
</workbook>
</file>

<file path=xl/sharedStrings.xml><?xml version="1.0" encoding="utf-8"?>
<sst xmlns="http://schemas.openxmlformats.org/spreadsheetml/2006/main" count="113">
  <si>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</si>
  <si>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</si>
  <si>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</si>
  <si>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</si>
  <si>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</si>
  <si>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</si>
  <si>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</si>
  <si>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</si>
  <si>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</si>
  <si>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</si>
  <si>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</si>
  <si>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</si>
  <si>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</si>
  <si>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</si>
  <si>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</si>
  <si>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</si>
  <si>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</si>
  <si>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</si>
  <si>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</si>
  <si>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</si>
  <si>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</si>
  <si>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</si>
  <si>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</si>
  <si>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</si>
  <si>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</si>
  <si>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</si>
  <si>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</si>
  <si>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</si>
  <si>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</si>
  <si>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</si>
  <si>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</si>
  <si>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</si>
  <si>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</si>
  <si>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</si>
  <si>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</si>
  <si>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</si>
  <si>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</si>
  <si>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</si>
  <si>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</si>
  <si>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</si>
  <si>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</si>
  <si>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</si>
  <si>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</si>
  <si>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</si>
  <si>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</si>
  <si>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</si>
  <si>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</si>
  <si>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</si>
  <si>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</si>
  <si>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</si>
  <si>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</si>
  <si>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</si>
  <si>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</si>
  <si>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</si>
  <si>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</si>
  <si>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</si>
  <si>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</si>
  <si>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</si>
  <si>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</si>
  <si>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昆明</t>
  </si>
  <si>
    <t>部门:</t>
  </si>
  <si>
    <t>上海事业部</t>
  </si>
  <si>
    <t>发生日期:</t>
  </si>
  <si>
    <t>2019.9.25--2019.10.2</t>
  </si>
  <si>
    <t>报销日期:</t>
  </si>
  <si>
    <t>2019.10.8</t>
  </si>
  <si>
    <t>团号:</t>
  </si>
  <si>
    <t>HMOA-190928-DBC621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</si>
  <si>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</si>
  <si>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</si>
  <si>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</si>
  <si>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</si>
  <si>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</si>
  <si>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</si>
  <si>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</si>
  <si>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餐饮</t>
  </si>
  <si>
    <t>2019.10.2杨岩餐饮</t>
  </si>
  <si>
    <t>2019.9.29杨岩餐饮</t>
  </si>
  <si>
    <t>2019.9.30杨岩餐饮</t>
  </si>
  <si>
    <t>交通费（市内交通）</t>
  </si>
  <si>
    <t>10.3昆明酒店-机场</t>
  </si>
  <si>
    <t>10.2酒店-场地</t>
  </si>
  <si>
    <t>10.2场地-快递点</t>
  </si>
  <si>
    <t>10.2场地-酒店</t>
  </si>
  <si>
    <t>10.1酒店-场地</t>
  </si>
  <si>
    <t>9.30吃饭地-酒店</t>
  </si>
  <si>
    <t>9.30场地-酒店</t>
  </si>
  <si>
    <t>9.30电器店-场地</t>
  </si>
  <si>
    <t>9.30酒店-场地</t>
  </si>
  <si>
    <t>9.28场地-酒店</t>
  </si>
  <si>
    <t>9.27酒店-场地</t>
  </si>
  <si>
    <t>9.25家-虹桥机场</t>
  </si>
  <si>
    <t>9.25云南机场-酒店</t>
  </si>
  <si>
    <t>10.3虹桥---家</t>
  </si>
  <si>
    <t>住宿费</t>
  </si>
  <si>
    <t>住宿</t>
  </si>
  <si>
    <t>高原交通</t>
  </si>
  <si>
    <t>昆明-浦东</t>
  </si>
  <si>
    <t>成都-昆明</t>
  </si>
  <si>
    <t>打车费</t>
  </si>
  <si>
    <t>上会费</t>
  </si>
  <si>
    <t>补票金额</t>
  </si>
  <si>
    <t>报销总金额</t>
  </si>
  <si>
    <t>报销人:</t>
  </si>
  <si>
    <t>合规:</t>
  </si>
  <si>
    <t>出差城市</t>
  </si>
  <si>
    <t>出差起止日期</t>
  </si>
  <si>
    <t>每天金额</t>
  </si>
  <si>
    <t>天数</t>
  </si>
  <si>
    <t>9.25-9.27</t>
  </si>
  <si>
    <t>【员工上会补助统计单】</t>
  </si>
  <si>
    <t>9.29-9.30</t>
  </si>
  <si>
    <t>10.1-10.2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</si>
</sst>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0.00_);[Red]\(0.00\)"/>
    <numFmt numFmtId="43" formatCode="_ * #,##0.00_ ;_ * \-#,##0.00_ ;_ * &quot;-&quot;??_ ;_ @_ "/>
    <numFmt numFmtId="179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#,##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39" borderId="2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28" fillId="24" borderId="23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14" borderId="1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80" fontId="4" fillId="2" borderId="9" xfId="5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8" fontId="3" fillId="0" borderId="9" xfId="50" applyNumberFormat="1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vertical="center"/>
    </xf>
    <xf numFmtId="178" fontId="3" fillId="2" borderId="9" xfId="50" applyNumberFormat="1" applyFont="1" applyFill="1" applyBorder="1" applyAlignment="1">
      <alignment horizontal="center" vertical="center"/>
    </xf>
    <xf numFmtId="179" fontId="4" fillId="0" borderId="9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2" xfId="50" applyFont="1" applyFill="1" applyBorder="1" applyAlignment="1">
      <alignment horizontal="center" vertical="center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vertical="center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vertical="center"/>
    </xf>
    <xf numFmtId="177" fontId="4" fillId="0" borderId="9" xfId="50" applyNumberFormat="1" applyFont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 wrapText="1"/>
    </xf>
    <xf numFmtId="0" fontId="3" fillId="2" borderId="9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9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77" fontId="7" fillId="6" borderId="9" xfId="0" applyNumberFormat="1" applyFont="1" applyFill="1" applyBorder="1" applyAlignment="1">
      <alignment horizontal="center" vertical="center"/>
    </xf>
    <xf numFmtId="176" fontId="7" fillId="6" borderId="9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6" fillId="7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176" fontId="6" fillId="7" borderId="9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9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9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6" fillId="7" borderId="9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9" xfId="0" applyFont="1" applyBorder="1">
      <alignment vertical="center"/>
    </xf>
    <xf numFmtId="0" fontId="0" fillId="0" borderId="15" xfId="0" applyFont="1" applyFill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7" fillId="9" borderId="9" xfId="0" applyFont="1" applyFill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4650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3"/>
  <sheetViews>
    <sheetView workbookViewId="0">
      <selection activeCell="D63" sqref="D63"/>
    </sheetView>
  </sheetViews>
  <sheetFormatPr defaultColWidth="9" defaultRowHeight="21" customHeight="1"/>
  <cols>
    <col min="1" max="1" width="9" style="54"/>
    <col min="2" max="2" width="16.6607142857143" customWidth="1"/>
    <col min="3" max="3" width="17.1607142857143" style="55" customWidth="1"/>
    <col min="5" max="5" width="14.1607142857143" customWidth="1"/>
    <col min="6" max="6" width="12.5" customWidth="1"/>
    <col min="8" max="8" width="14.3303571428571" customWidth="1"/>
    <col min="9" max="9" width="24.8303571428571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85" t="s">
        <v>1</v>
      </c>
      <c r="I4" s="85"/>
      <c r="J4" s="85" t="s">
        <v>2</v>
      </c>
    </row>
    <row r="5" customHeight="1" spans="8:10">
      <c r="H5" s="86"/>
      <c r="I5" s="86"/>
      <c r="J5" s="86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87" t="s">
        <v>6</v>
      </c>
      <c r="G6" s="87"/>
      <c r="H6" s="87"/>
      <c r="I6" s="87"/>
      <c r="J6" s="57" t="s">
        <v>7</v>
      </c>
    </row>
    <row r="7" customHeight="1" spans="1:10">
      <c r="A7" s="56"/>
      <c r="B7" s="57"/>
      <c r="C7" s="59" t="s">
        <v>8</v>
      </c>
      <c r="D7" s="60" t="s">
        <v>9</v>
      </c>
      <c r="E7" s="58" t="s">
        <v>10</v>
      </c>
      <c r="F7" s="87" t="s">
        <v>11</v>
      </c>
      <c r="G7" s="87" t="s">
        <v>12</v>
      </c>
      <c r="H7" s="87" t="s">
        <v>13</v>
      </c>
      <c r="I7" s="87" t="s">
        <v>14</v>
      </c>
      <c r="J7" s="57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8" si="0">F8+G8</f>
        <v>0</v>
      </c>
      <c r="I8" s="89"/>
      <c r="J8" s="90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9"/>
      <c r="J9" s="91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9"/>
      <c r="J10" s="91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9"/>
      <c r="J11" s="91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9"/>
      <c r="J12" s="91"/>
    </row>
    <row r="13" s="53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2"/>
      <c r="J13" s="93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8" si="2">C14*D14</f>
        <v>0</v>
      </c>
      <c r="F14" s="63">
        <v>0</v>
      </c>
      <c r="G14" s="63">
        <v>0</v>
      </c>
      <c r="H14" s="63">
        <f t="shared" si="0"/>
        <v>0</v>
      </c>
      <c r="I14" s="89"/>
      <c r="J14" s="90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9"/>
      <c r="J15" s="91"/>
    </row>
    <row r="16" s="53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2"/>
      <c r="J16" s="93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9"/>
      <c r="J17" s="94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9"/>
      <c r="J18" s="95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9"/>
      <c r="J19" s="95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9"/>
      <c r="J20" s="95"/>
    </row>
    <row r="21" s="53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2"/>
      <c r="J21" s="96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9"/>
      <c r="J22" s="94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9"/>
      <c r="J23" s="95"/>
    </row>
    <row r="24" s="53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92"/>
      <c r="J24" s="96"/>
    </row>
    <row r="25" customHeight="1" spans="1:10">
      <c r="A25" s="68">
        <v>5</v>
      </c>
      <c r="B25" s="69" t="s">
        <v>27</v>
      </c>
      <c r="C25" s="70">
        <v>25000</v>
      </c>
      <c r="D25" s="68"/>
      <c r="E25" s="70">
        <v>25000</v>
      </c>
      <c r="F25" s="63">
        <v>0</v>
      </c>
      <c r="G25" s="63">
        <v>0</v>
      </c>
      <c r="H25" s="63">
        <f t="shared" ref="H25:H29" si="8">F25+G25</f>
        <v>0</v>
      </c>
      <c r="I25" s="97"/>
      <c r="J25" s="90" t="s">
        <v>28</v>
      </c>
    </row>
    <row r="26" customHeight="1" spans="1:10">
      <c r="A26" s="74"/>
      <c r="B26" s="75"/>
      <c r="C26" s="76"/>
      <c r="D26" s="74"/>
      <c r="E26" s="76"/>
      <c r="F26" s="63">
        <v>0</v>
      </c>
      <c r="G26" s="63">
        <v>0</v>
      </c>
      <c r="H26" s="63">
        <f t="shared" si="8"/>
        <v>0</v>
      </c>
      <c r="I26" s="97"/>
      <c r="J26" s="91"/>
    </row>
    <row r="27" customHeight="1" spans="1:10">
      <c r="A27" s="74"/>
      <c r="B27" s="75"/>
      <c r="C27" s="76"/>
      <c r="D27" s="74"/>
      <c r="E27" s="76"/>
      <c r="F27" s="63">
        <v>0</v>
      </c>
      <c r="G27" s="63">
        <v>0</v>
      </c>
      <c r="H27" s="63">
        <f t="shared" si="8"/>
        <v>0</v>
      </c>
      <c r="I27" s="97"/>
      <c r="J27" s="91"/>
    </row>
    <row r="28" customHeight="1" spans="1:10">
      <c r="A28" s="74"/>
      <c r="B28" s="75"/>
      <c r="C28" s="76"/>
      <c r="D28" s="74"/>
      <c r="E28" s="76"/>
      <c r="F28" s="63">
        <v>0</v>
      </c>
      <c r="G28" s="63">
        <v>0</v>
      </c>
      <c r="H28" s="63">
        <f t="shared" si="8"/>
        <v>0</v>
      </c>
      <c r="I28" s="98"/>
      <c r="J28" s="91"/>
    </row>
    <row r="29" customHeight="1" spans="1:10">
      <c r="A29" s="71"/>
      <c r="B29" s="72"/>
      <c r="C29" s="73"/>
      <c r="D29" s="71"/>
      <c r="E29" s="73"/>
      <c r="F29" s="63">
        <v>0</v>
      </c>
      <c r="G29" s="63">
        <v>0</v>
      </c>
      <c r="H29" s="63">
        <f t="shared" si="8"/>
        <v>0</v>
      </c>
      <c r="I29" s="97"/>
      <c r="J29" s="91"/>
    </row>
    <row r="30" s="53" customFormat="1" customHeight="1" spans="1:10">
      <c r="A30" s="65"/>
      <c r="B30" s="66" t="s">
        <v>29</v>
      </c>
      <c r="C30" s="67">
        <f>SUM(C25)</f>
        <v>25000</v>
      </c>
      <c r="D30" s="67">
        <f>SUM(D25)</f>
        <v>0</v>
      </c>
      <c r="E30" s="67">
        <f>SUM(E25)</f>
        <v>25000</v>
      </c>
      <c r="F30" s="67">
        <f>SUM(F25:F29)</f>
        <v>0</v>
      </c>
      <c r="G30" s="67">
        <f>SUM(G25:G26)</f>
        <v>0</v>
      </c>
      <c r="H30" s="67">
        <f>SUM(H25:H29)</f>
        <v>0</v>
      </c>
      <c r="I30" s="92"/>
      <c r="J30" s="93"/>
    </row>
    <row r="31" customHeight="1" spans="1:10">
      <c r="A31" s="61">
        <v>6</v>
      </c>
      <c r="B31" s="62" t="s">
        <v>30</v>
      </c>
      <c r="C31" s="63">
        <v>12000</v>
      </c>
      <c r="D31" s="64"/>
      <c r="E31" s="63">
        <v>12000</v>
      </c>
      <c r="F31" s="63">
        <v>0</v>
      </c>
      <c r="G31" s="63">
        <v>0</v>
      </c>
      <c r="H31" s="63">
        <f t="shared" ref="H31:H34" si="9">F31+G31</f>
        <v>0</v>
      </c>
      <c r="I31" s="97"/>
      <c r="J31" s="90" t="s">
        <v>31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9"/>
        <v>0</v>
      </c>
      <c r="I32" s="97"/>
      <c r="J32" s="95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9"/>
        <v>0</v>
      </c>
      <c r="I33" s="97"/>
      <c r="J33" s="95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9"/>
        <v>0</v>
      </c>
      <c r="I34" s="89"/>
      <c r="J34" s="95"/>
    </row>
    <row r="35" s="53" customFormat="1" customHeight="1" spans="1:10">
      <c r="A35" s="65"/>
      <c r="B35" s="66" t="s">
        <v>32</v>
      </c>
      <c r="C35" s="67">
        <f>SUM(C31)</f>
        <v>12000</v>
      </c>
      <c r="D35" s="67">
        <f t="shared" ref="D35:E35" si="10">SUM(D31)</f>
        <v>0</v>
      </c>
      <c r="E35" s="67">
        <f t="shared" si="10"/>
        <v>12000</v>
      </c>
      <c r="F35" s="67">
        <f>SUM(F31:F34)</f>
        <v>0</v>
      </c>
      <c r="G35" s="67">
        <f t="shared" ref="G35:H35" si="11">SUM(G31:G34)</f>
        <v>0</v>
      </c>
      <c r="H35" s="67">
        <f t="shared" si="11"/>
        <v>0</v>
      </c>
      <c r="I35" s="92"/>
      <c r="J35" s="96"/>
    </row>
    <row r="36" customHeight="1" spans="1:10">
      <c r="A36" s="61">
        <v>7</v>
      </c>
      <c r="B36" s="62" t="s">
        <v>33</v>
      </c>
      <c r="C36" s="63">
        <v>0</v>
      </c>
      <c r="D36" s="64"/>
      <c r="E36" s="63">
        <f t="shared" si="2"/>
        <v>0</v>
      </c>
      <c r="F36" s="63">
        <v>0</v>
      </c>
      <c r="G36" s="63">
        <v>0</v>
      </c>
      <c r="H36" s="63">
        <f t="shared" si="0"/>
        <v>0</v>
      </c>
      <c r="I36" s="89"/>
      <c r="J36" s="99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89"/>
      <c r="J37" s="100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0"/>
        <v>0</v>
      </c>
      <c r="I38" s="89"/>
      <c r="J38" s="100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9"/>
      <c r="J39" s="100"/>
    </row>
    <row r="40" s="53" customFormat="1" customHeight="1" spans="1:10">
      <c r="A40" s="65"/>
      <c r="B40" s="66" t="s">
        <v>34</v>
      </c>
      <c r="C40" s="67">
        <f>SUM(C36)</f>
        <v>0</v>
      </c>
      <c r="D40" s="67">
        <f t="shared" ref="D40:E40" si="12">SUM(D36)</f>
        <v>0</v>
      </c>
      <c r="E40" s="67">
        <f t="shared" si="12"/>
        <v>0</v>
      </c>
      <c r="F40" s="67">
        <f>SUM(F36:F39)</f>
        <v>0</v>
      </c>
      <c r="G40" s="67">
        <f t="shared" ref="G40:H40" si="13">SUM(G36:G39)</f>
        <v>0</v>
      </c>
      <c r="H40" s="67">
        <f t="shared" si="13"/>
        <v>0</v>
      </c>
      <c r="I40" s="92"/>
      <c r="J40" s="101"/>
    </row>
    <row r="41" customHeight="1" spans="1:10">
      <c r="A41" s="61">
        <v>8</v>
      </c>
      <c r="B41" s="62" t="s">
        <v>35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9"/>
      <c r="J41" s="94" t="s">
        <v>36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9"/>
      <c r="J42" s="95"/>
    </row>
    <row r="43" s="53" customFormat="1" customHeight="1" spans="1:10">
      <c r="A43" s="65"/>
      <c r="B43" s="66" t="s">
        <v>37</v>
      </c>
      <c r="C43" s="67">
        <f>SUM(C41)</f>
        <v>0</v>
      </c>
      <c r="D43" s="67">
        <f t="shared" ref="D43:E43" si="14">SUM(D41)</f>
        <v>0</v>
      </c>
      <c r="E43" s="67">
        <f t="shared" si="14"/>
        <v>0</v>
      </c>
      <c r="F43" s="67">
        <f>SUM(F41:F42)</f>
        <v>0</v>
      </c>
      <c r="G43" s="67">
        <f t="shared" ref="G43:H43" si="15">SUM(G41:G42)</f>
        <v>0</v>
      </c>
      <c r="H43" s="67">
        <f t="shared" si="15"/>
        <v>0</v>
      </c>
      <c r="I43" s="92"/>
      <c r="J43" s="96"/>
    </row>
    <row r="44" customHeight="1" spans="1:10">
      <c r="A44" s="61">
        <v>9</v>
      </c>
      <c r="B44" s="62" t="s">
        <v>38</v>
      </c>
      <c r="C44" s="63">
        <v>0</v>
      </c>
      <c r="D44" s="64"/>
      <c r="E44" s="63">
        <f t="shared" si="2"/>
        <v>0</v>
      </c>
      <c r="F44" s="63">
        <v>0</v>
      </c>
      <c r="G44" s="63">
        <v>0</v>
      </c>
      <c r="H44" s="63">
        <f t="shared" si="0"/>
        <v>0</v>
      </c>
      <c r="I44" s="89"/>
      <c r="J44" s="90" t="s">
        <v>39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0"/>
        <v>0</v>
      </c>
      <c r="I45" s="89"/>
      <c r="J45" s="91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0"/>
        <v>0</v>
      </c>
      <c r="I46" s="89"/>
      <c r="J46" s="91"/>
    </row>
    <row r="47" s="53" customFormat="1" customHeight="1" spans="1:10">
      <c r="A47" s="65"/>
      <c r="B47" s="66" t="s">
        <v>40</v>
      </c>
      <c r="C47" s="67">
        <f>SUM(C44)</f>
        <v>0</v>
      </c>
      <c r="D47" s="67">
        <f t="shared" ref="D47:E47" si="16">SUM(D44)</f>
        <v>0</v>
      </c>
      <c r="E47" s="67">
        <f t="shared" si="16"/>
        <v>0</v>
      </c>
      <c r="F47" s="67">
        <f>SUM(F44:F46)</f>
        <v>0</v>
      </c>
      <c r="G47" s="67">
        <f t="shared" ref="G47:H47" si="17">SUM(G44:G46)</f>
        <v>0</v>
      </c>
      <c r="H47" s="67">
        <f t="shared" si="17"/>
        <v>0</v>
      </c>
      <c r="I47" s="92"/>
      <c r="J47" s="93"/>
    </row>
    <row r="48" customHeight="1" spans="1:10">
      <c r="A48" s="68">
        <v>10</v>
      </c>
      <c r="B48" s="62" t="s">
        <v>41</v>
      </c>
      <c r="C48" s="63">
        <v>0</v>
      </c>
      <c r="D48" s="64"/>
      <c r="E48" s="63">
        <f t="shared" si="2"/>
        <v>0</v>
      </c>
      <c r="F48" s="63">
        <v>0</v>
      </c>
      <c r="G48" s="63">
        <v>0</v>
      </c>
      <c r="H48" s="63">
        <f t="shared" si="0"/>
        <v>0</v>
      </c>
      <c r="I48" s="89"/>
      <c r="J48" s="99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8">F49+G49</f>
        <v>0</v>
      </c>
      <c r="I49" s="89"/>
      <c r="J49" s="100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9"/>
      <c r="J50" s="100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9"/>
      <c r="J51" s="100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9"/>
      <c r="J52" s="100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9"/>
      <c r="J53" s="100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8"/>
        <v>0</v>
      </c>
      <c r="I54" s="89"/>
      <c r="J54" s="100"/>
    </row>
    <row r="55" s="53" customFormat="1" customHeight="1" spans="1:10">
      <c r="A55" s="65"/>
      <c r="B55" s="66" t="s">
        <v>42</v>
      </c>
      <c r="C55" s="67">
        <f>SUM(C48)</f>
        <v>0</v>
      </c>
      <c r="D55" s="67">
        <f t="shared" ref="D55:E55" si="19">SUM(D48)</f>
        <v>0</v>
      </c>
      <c r="E55" s="67">
        <f t="shared" si="19"/>
        <v>0</v>
      </c>
      <c r="F55" s="67">
        <f>SUM(F48:F54)</f>
        <v>0</v>
      </c>
      <c r="G55" s="67">
        <f t="shared" ref="G55:H55" si="20">SUM(G48:G54)</f>
        <v>0</v>
      </c>
      <c r="H55" s="67">
        <f t="shared" si="20"/>
        <v>0</v>
      </c>
      <c r="I55" s="92"/>
      <c r="J55" s="101"/>
    </row>
    <row r="56" customHeight="1" spans="1:10">
      <c r="A56" s="65"/>
      <c r="B56" s="66" t="s">
        <v>43</v>
      </c>
      <c r="C56" s="67">
        <f t="shared" ref="C56:H56" si="21">SUM(C55,C47,C43,C40,C35,C30,C24,C21,C16,C13)</f>
        <v>37000</v>
      </c>
      <c r="D56" s="67">
        <f t="shared" si="21"/>
        <v>0</v>
      </c>
      <c r="E56" s="67">
        <f t="shared" si="21"/>
        <v>37000</v>
      </c>
      <c r="F56" s="67">
        <f t="shared" si="21"/>
        <v>0</v>
      </c>
      <c r="G56" s="67">
        <f t="shared" si="21"/>
        <v>0</v>
      </c>
      <c r="H56" s="67">
        <f t="shared" si="21"/>
        <v>0</v>
      </c>
      <c r="I56" s="92"/>
      <c r="J56" s="102"/>
    </row>
    <row r="60" customHeight="1" spans="1:9">
      <c r="A60" s="77" t="s">
        <v>44</v>
      </c>
      <c r="B60" s="78"/>
      <c r="C60" s="79" t="s">
        <v>45</v>
      </c>
      <c r="D60" s="79"/>
      <c r="E60" s="79" t="s">
        <v>46</v>
      </c>
      <c r="F60" s="79"/>
      <c r="G60" s="79" t="s">
        <v>47</v>
      </c>
      <c r="H60" s="79"/>
      <c r="I60" s="103" t="s">
        <v>48</v>
      </c>
    </row>
    <row r="61" customHeight="1" spans="1:9">
      <c r="A61" s="80">
        <f>E56</f>
        <v>37000</v>
      </c>
      <c r="B61" s="81"/>
      <c r="C61" s="81">
        <f>H56</f>
        <v>0</v>
      </c>
      <c r="D61" s="81"/>
      <c r="E61" s="81">
        <f>F56</f>
        <v>0</v>
      </c>
      <c r="F61" s="81"/>
      <c r="G61" s="81">
        <f>G56</f>
        <v>0</v>
      </c>
      <c r="H61" s="81"/>
      <c r="I61" s="104">
        <f>A61-C61</f>
        <v>37000</v>
      </c>
    </row>
    <row r="63" customHeight="1" spans="1:9">
      <c r="A63" s="82" t="s">
        <v>49</v>
      </c>
      <c r="B63" s="83" t="s">
        <v>50</v>
      </c>
      <c r="C63" s="84" t="s">
        <v>51</v>
      </c>
      <c r="D63" s="82"/>
      <c r="E63" s="82" t="s">
        <v>52</v>
      </c>
      <c r="F63" s="82"/>
      <c r="G63" s="82" t="s">
        <v>53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6"/>
  <sheetViews>
    <sheetView tabSelected="1" topLeftCell="A10" workbookViewId="0">
      <selection activeCell="H20" sqref="H20"/>
    </sheetView>
  </sheetViews>
  <sheetFormatPr defaultColWidth="9" defaultRowHeight="12.8"/>
  <cols>
    <col min="1" max="1" width="1.5" customWidth="1"/>
    <col min="2" max="3" width="2.16071428571429" customWidth="1"/>
    <col min="4" max="4" width="9.16071428571429" customWidth="1"/>
    <col min="5" max="5" width="0.830357142857143" customWidth="1"/>
    <col min="6" max="6" width="16.6607142857143" customWidth="1"/>
    <col min="7" max="7" width="10.3303571428571" customWidth="1"/>
    <col min="8" max="8" width="9.66071428571429" customWidth="1"/>
    <col min="9" max="9" width="1" customWidth="1"/>
    <col min="10" max="10" width="9.66071428571429" customWidth="1"/>
    <col min="11" max="11" width="28.160714285714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6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1" customHeight="1" spans="2:11">
      <c r="B5" s="4"/>
      <c r="C5" s="5"/>
      <c r="D5" s="6" t="s">
        <v>55</v>
      </c>
      <c r="E5" s="6"/>
      <c r="F5" s="25" t="s">
        <v>50</v>
      </c>
      <c r="G5" s="25"/>
      <c r="H5" s="6" t="s">
        <v>56</v>
      </c>
      <c r="I5" s="5"/>
      <c r="J5" s="25" t="s">
        <v>57</v>
      </c>
      <c r="K5" s="35"/>
    </row>
    <row r="6" ht="13" customHeight="1" spans="2:11">
      <c r="B6" s="7"/>
      <c r="C6" s="8"/>
      <c r="D6" s="9" t="s">
        <v>58</v>
      </c>
      <c r="E6" s="9"/>
      <c r="F6" s="26" t="s">
        <v>59</v>
      </c>
      <c r="G6" s="26"/>
      <c r="H6" s="9" t="s">
        <v>60</v>
      </c>
      <c r="I6" s="8"/>
      <c r="J6" s="26" t="s">
        <v>61</v>
      </c>
      <c r="K6" s="36"/>
    </row>
    <row r="7" ht="12" customHeight="1" spans="2:11">
      <c r="B7" s="7"/>
      <c r="C7" s="8"/>
      <c r="D7" s="9" t="s">
        <v>62</v>
      </c>
      <c r="E7" s="9"/>
      <c r="F7" s="26" t="s">
        <v>63</v>
      </c>
      <c r="G7" s="26"/>
      <c r="H7" s="9" t="s">
        <v>64</v>
      </c>
      <c r="I7" s="37"/>
      <c r="J7" s="26" t="s">
        <v>65</v>
      </c>
      <c r="K7" s="36"/>
    </row>
    <row r="8" ht="20" customHeight="1" spans="2:11">
      <c r="B8" s="10"/>
      <c r="C8" s="11"/>
      <c r="D8" s="12"/>
      <c r="E8" s="12"/>
      <c r="F8" s="27"/>
      <c r="G8" s="27"/>
      <c r="H8" s="12" t="s">
        <v>66</v>
      </c>
      <c r="I8" s="38"/>
      <c r="J8" s="27" t="s">
        <v>67</v>
      </c>
      <c r="K8" s="39"/>
    </row>
    <row r="9" ht="19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4" customHeight="1" spans="2:11">
      <c r="B10" s="14" t="s">
        <v>3</v>
      </c>
      <c r="C10" s="15"/>
      <c r="D10" s="16" t="s">
        <v>68</v>
      </c>
      <c r="E10" s="16" t="s">
        <v>69</v>
      </c>
      <c r="F10" s="28"/>
      <c r="G10" s="21" t="s">
        <v>70</v>
      </c>
      <c r="H10" s="28" t="s">
        <v>71</v>
      </c>
      <c r="I10" s="16" t="s">
        <v>72</v>
      </c>
      <c r="J10" s="28"/>
      <c r="K10" s="21" t="s">
        <v>73</v>
      </c>
    </row>
    <row r="11" ht="22" customHeight="1" spans="2:11">
      <c r="B11" s="17">
        <v>1</v>
      </c>
      <c r="C11" s="18"/>
      <c r="D11" s="19" t="s">
        <v>74</v>
      </c>
      <c r="E11" s="18" t="s">
        <v>75</v>
      </c>
      <c r="F11" s="29"/>
      <c r="G11" s="30">
        <v>87</v>
      </c>
      <c r="H11" s="30">
        <v>87</v>
      </c>
      <c r="I11" s="40"/>
      <c r="J11" s="41">
        <v>0</v>
      </c>
      <c r="K11" s="42" t="s">
        <v>76</v>
      </c>
    </row>
    <row r="12" ht="18" customHeight="1" spans="2:11">
      <c r="B12" s="17">
        <v>2</v>
      </c>
      <c r="C12" s="18"/>
      <c r="D12" s="19"/>
      <c r="E12" s="18" t="s">
        <v>75</v>
      </c>
      <c r="F12" s="29"/>
      <c r="G12" s="30">
        <v>171</v>
      </c>
      <c r="H12" s="30">
        <v>0</v>
      </c>
      <c r="I12" s="40"/>
      <c r="J12" s="41">
        <v>171</v>
      </c>
      <c r="K12" s="42" t="s">
        <v>76</v>
      </c>
    </row>
    <row r="13" ht="17" customHeight="1" spans="2:11">
      <c r="B13" s="17">
        <v>3</v>
      </c>
      <c r="C13" s="18"/>
      <c r="D13" s="19"/>
      <c r="E13" s="18" t="s">
        <v>75</v>
      </c>
      <c r="F13" s="29"/>
      <c r="G13" s="30">
        <v>24</v>
      </c>
      <c r="H13" s="30">
        <v>0</v>
      </c>
      <c r="I13" s="40"/>
      <c r="J13" s="41">
        <v>24</v>
      </c>
      <c r="K13" s="42" t="s">
        <v>77</v>
      </c>
    </row>
    <row r="14" ht="18" customHeight="1" spans="2:11">
      <c r="B14" s="17">
        <v>4</v>
      </c>
      <c r="C14" s="18"/>
      <c r="D14" s="19"/>
      <c r="E14" s="18" t="s">
        <v>75</v>
      </c>
      <c r="F14" s="29"/>
      <c r="G14" s="30">
        <v>71.5</v>
      </c>
      <c r="H14" s="30">
        <v>71.5</v>
      </c>
      <c r="I14" s="40">
        <v>0</v>
      </c>
      <c r="J14" s="41"/>
      <c r="K14" s="42" t="s">
        <v>78</v>
      </c>
    </row>
    <row r="15" ht="18" customHeight="1" spans="2:11">
      <c r="B15" s="17">
        <v>5</v>
      </c>
      <c r="C15" s="18"/>
      <c r="D15" s="19"/>
      <c r="E15" s="18" t="s">
        <v>79</v>
      </c>
      <c r="F15" s="31"/>
      <c r="G15" s="30">
        <v>117.31</v>
      </c>
      <c r="H15" s="30">
        <v>117.31</v>
      </c>
      <c r="I15" s="43">
        <v>0</v>
      </c>
      <c r="J15" s="44"/>
      <c r="K15" s="42" t="s">
        <v>80</v>
      </c>
    </row>
    <row r="16" ht="18" customHeight="1" spans="2:11">
      <c r="B16" s="17">
        <v>6</v>
      </c>
      <c r="C16" s="18"/>
      <c r="D16" s="19"/>
      <c r="E16" s="18" t="s">
        <v>79</v>
      </c>
      <c r="F16" s="29"/>
      <c r="G16" s="30">
        <v>17.18</v>
      </c>
      <c r="H16" s="30">
        <v>17.18</v>
      </c>
      <c r="I16" s="43">
        <v>0</v>
      </c>
      <c r="J16" s="44"/>
      <c r="K16" s="42" t="s">
        <v>81</v>
      </c>
    </row>
    <row r="17" ht="18" customHeight="1" spans="2:11">
      <c r="B17" s="17">
        <v>7</v>
      </c>
      <c r="C17" s="18"/>
      <c r="D17" s="19"/>
      <c r="E17" s="18" t="s">
        <v>79</v>
      </c>
      <c r="F17" s="29"/>
      <c r="G17" s="30">
        <v>37.5</v>
      </c>
      <c r="H17" s="30">
        <v>37.5</v>
      </c>
      <c r="I17" s="43"/>
      <c r="J17" s="44">
        <v>0</v>
      </c>
      <c r="K17" s="42" t="s">
        <v>82</v>
      </c>
    </row>
    <row r="18" ht="18" customHeight="1" spans="2:11">
      <c r="B18" s="17">
        <v>8</v>
      </c>
      <c r="C18" s="18"/>
      <c r="D18" s="19"/>
      <c r="E18" s="18" t="s">
        <v>79</v>
      </c>
      <c r="F18" s="29"/>
      <c r="G18" s="30">
        <v>20.52</v>
      </c>
      <c r="H18" s="30">
        <v>20.52</v>
      </c>
      <c r="I18" s="43">
        <v>0</v>
      </c>
      <c r="J18" s="44"/>
      <c r="K18" s="42" t="s">
        <v>83</v>
      </c>
    </row>
    <row r="19" ht="18" customHeight="1" spans="2:11">
      <c r="B19" s="17">
        <v>9</v>
      </c>
      <c r="C19" s="18"/>
      <c r="D19" s="19"/>
      <c r="E19" s="18" t="s">
        <v>79</v>
      </c>
      <c r="F19" s="29"/>
      <c r="G19" s="30">
        <v>18</v>
      </c>
      <c r="H19" s="30">
        <v>18</v>
      </c>
      <c r="I19" s="43">
        <v>0</v>
      </c>
      <c r="J19" s="44"/>
      <c r="K19" s="42" t="s">
        <v>84</v>
      </c>
    </row>
    <row r="20" ht="18" customHeight="1" spans="2:11">
      <c r="B20" s="17">
        <v>10</v>
      </c>
      <c r="C20" s="18"/>
      <c r="D20" s="19"/>
      <c r="E20" s="18" t="s">
        <v>79</v>
      </c>
      <c r="F20" s="29"/>
      <c r="G20" s="30">
        <v>13.69</v>
      </c>
      <c r="H20" s="30">
        <v>13.69</v>
      </c>
      <c r="I20" s="43">
        <v>0</v>
      </c>
      <c r="J20" s="44"/>
      <c r="K20" s="42" t="s">
        <v>85</v>
      </c>
    </row>
    <row r="21" ht="18" customHeight="1" spans="2:11">
      <c r="B21" s="17">
        <v>11</v>
      </c>
      <c r="C21" s="18"/>
      <c r="D21" s="19"/>
      <c r="E21" s="18" t="s">
        <v>79</v>
      </c>
      <c r="F21" s="29"/>
      <c r="G21" s="30">
        <v>20.6</v>
      </c>
      <c r="H21" s="30">
        <v>20.6</v>
      </c>
      <c r="I21" s="43"/>
      <c r="J21" s="44">
        <v>0</v>
      </c>
      <c r="K21" s="42" t="s">
        <v>86</v>
      </c>
    </row>
    <row r="22" ht="14" customHeight="1" spans="2:11">
      <c r="B22" s="17">
        <v>12</v>
      </c>
      <c r="C22" s="18"/>
      <c r="D22" s="19"/>
      <c r="E22" s="18" t="s">
        <v>79</v>
      </c>
      <c r="F22" s="29"/>
      <c r="G22" s="30">
        <v>23</v>
      </c>
      <c r="H22" s="30">
        <v>23</v>
      </c>
      <c r="I22" s="43"/>
      <c r="J22" s="44">
        <v>0</v>
      </c>
      <c r="K22" s="42" t="s">
        <v>87</v>
      </c>
    </row>
    <row r="23" ht="14" customHeight="1" spans="2:11">
      <c r="B23" s="17">
        <v>13</v>
      </c>
      <c r="C23" s="18"/>
      <c r="D23" s="19"/>
      <c r="E23" s="18" t="s">
        <v>79</v>
      </c>
      <c r="F23" s="29"/>
      <c r="G23" s="30">
        <v>15.2</v>
      </c>
      <c r="H23" s="30">
        <v>15.2</v>
      </c>
      <c r="I23" s="43"/>
      <c r="J23" s="44">
        <v>0</v>
      </c>
      <c r="K23" s="42" t="s">
        <v>86</v>
      </c>
    </row>
    <row r="24" ht="15" customHeight="1" spans="2:11">
      <c r="B24" s="17">
        <v>14</v>
      </c>
      <c r="C24" s="18"/>
      <c r="D24" s="19"/>
      <c r="E24" s="18" t="s">
        <v>79</v>
      </c>
      <c r="F24" s="29"/>
      <c r="G24" s="30">
        <v>22.4</v>
      </c>
      <c r="H24" s="30">
        <v>22.4</v>
      </c>
      <c r="I24" s="43"/>
      <c r="J24" s="44">
        <v>0</v>
      </c>
      <c r="K24" s="42" t="s">
        <v>88</v>
      </c>
    </row>
    <row r="25" ht="17" customHeight="1" spans="2:11">
      <c r="B25" s="17">
        <v>15</v>
      </c>
      <c r="C25" s="18"/>
      <c r="D25" s="19"/>
      <c r="E25" s="18" t="s">
        <v>79</v>
      </c>
      <c r="F25" s="29"/>
      <c r="G25" s="30">
        <v>35.96</v>
      </c>
      <c r="H25" s="30">
        <v>35.96</v>
      </c>
      <c r="I25" s="43"/>
      <c r="J25" s="44">
        <v>0</v>
      </c>
      <c r="K25" s="42" t="s">
        <v>89</v>
      </c>
    </row>
    <row r="26" ht="17" customHeight="1" spans="2:11">
      <c r="B26" s="17">
        <v>16</v>
      </c>
      <c r="C26" s="18"/>
      <c r="D26" s="19"/>
      <c r="E26" s="18" t="s">
        <v>79</v>
      </c>
      <c r="F26" s="29"/>
      <c r="G26" s="30">
        <v>12.48</v>
      </c>
      <c r="H26" s="30">
        <v>12.48</v>
      </c>
      <c r="I26" s="43"/>
      <c r="J26" s="44">
        <v>0</v>
      </c>
      <c r="K26" s="42" t="s">
        <v>90</v>
      </c>
    </row>
    <row r="27" ht="18" customHeight="1" spans="2:11">
      <c r="B27" s="17">
        <v>17</v>
      </c>
      <c r="C27" s="18"/>
      <c r="D27" s="19"/>
      <c r="E27" s="18" t="s">
        <v>79</v>
      </c>
      <c r="F27" s="29"/>
      <c r="G27" s="30">
        <v>56.64</v>
      </c>
      <c r="H27" s="30">
        <v>56.64</v>
      </c>
      <c r="I27" s="40"/>
      <c r="J27" s="41">
        <v>0</v>
      </c>
      <c r="K27" s="42" t="s">
        <v>91</v>
      </c>
    </row>
    <row r="28" ht="16" customHeight="1" spans="2:11">
      <c r="B28" s="17">
        <v>18</v>
      </c>
      <c r="C28" s="18"/>
      <c r="D28" s="19"/>
      <c r="E28" s="18" t="s">
        <v>79</v>
      </c>
      <c r="F28" s="29"/>
      <c r="G28" s="30">
        <v>86.9</v>
      </c>
      <c r="H28" s="30">
        <v>86.9</v>
      </c>
      <c r="I28" s="43"/>
      <c r="J28" s="44">
        <v>0</v>
      </c>
      <c r="K28" s="42" t="s">
        <v>92</v>
      </c>
    </row>
    <row r="29" ht="17" customHeight="1" spans="2:11">
      <c r="B29" s="17">
        <v>19</v>
      </c>
      <c r="C29" s="18"/>
      <c r="D29" s="19"/>
      <c r="E29" s="18" t="s">
        <v>79</v>
      </c>
      <c r="F29" s="29"/>
      <c r="G29" s="30">
        <v>67</v>
      </c>
      <c r="H29" s="30">
        <v>67</v>
      </c>
      <c r="I29" s="43"/>
      <c r="J29" s="44">
        <v>0</v>
      </c>
      <c r="K29" s="42" t="s">
        <v>93</v>
      </c>
    </row>
    <row r="30" ht="17" customHeight="1" spans="2:11">
      <c r="B30" s="17">
        <v>20</v>
      </c>
      <c r="C30" s="18"/>
      <c r="D30" s="19"/>
      <c r="E30" s="18" t="s">
        <v>94</v>
      </c>
      <c r="F30" s="29"/>
      <c r="G30" s="30">
        <v>3097</v>
      </c>
      <c r="H30" s="30">
        <v>3097</v>
      </c>
      <c r="I30" s="43">
        <v>0</v>
      </c>
      <c r="J30" s="44"/>
      <c r="K30" s="42" t="s">
        <v>95</v>
      </c>
    </row>
    <row r="31" ht="17" customHeight="1" spans="2:11">
      <c r="B31" s="17">
        <v>21</v>
      </c>
      <c r="C31" s="18"/>
      <c r="D31" s="19"/>
      <c r="E31" s="18"/>
      <c r="F31" s="29" t="s">
        <v>96</v>
      </c>
      <c r="G31" s="30">
        <v>1720</v>
      </c>
      <c r="H31" s="30">
        <v>1720</v>
      </c>
      <c r="I31" s="43"/>
      <c r="J31" s="44">
        <v>0</v>
      </c>
      <c r="K31" s="42" t="s">
        <v>97</v>
      </c>
    </row>
    <row r="32" ht="17" customHeight="1" spans="2:11">
      <c r="B32" s="17">
        <v>22</v>
      </c>
      <c r="C32" s="18"/>
      <c r="D32" s="19"/>
      <c r="E32" s="18"/>
      <c r="F32" s="29" t="s">
        <v>96</v>
      </c>
      <c r="G32" s="30">
        <v>790</v>
      </c>
      <c r="H32" s="30">
        <v>790</v>
      </c>
      <c r="I32" s="43"/>
      <c r="J32" s="44">
        <v>0</v>
      </c>
      <c r="K32" s="42" t="s">
        <v>98</v>
      </c>
    </row>
    <row r="33" ht="17" customHeight="1" spans="2:11">
      <c r="B33" s="17">
        <v>23</v>
      </c>
      <c r="C33" s="18"/>
      <c r="D33" s="19"/>
      <c r="E33" s="18"/>
      <c r="F33" s="29" t="s">
        <v>96</v>
      </c>
      <c r="G33" s="30">
        <v>20</v>
      </c>
      <c r="H33" s="30">
        <v>20</v>
      </c>
      <c r="I33" s="43"/>
      <c r="J33" s="44">
        <v>0</v>
      </c>
      <c r="K33" s="42" t="s">
        <v>99</v>
      </c>
    </row>
    <row r="34" ht="17" customHeight="1" spans="2:11">
      <c r="B34" s="17">
        <v>24</v>
      </c>
      <c r="C34" s="18"/>
      <c r="D34" s="19" t="s">
        <v>41</v>
      </c>
      <c r="E34" s="29" t="s">
        <v>100</v>
      </c>
      <c r="F34" s="19"/>
      <c r="G34" s="32"/>
      <c r="H34" s="32">
        <v>0</v>
      </c>
      <c r="I34" s="45">
        <v>0</v>
      </c>
      <c r="J34" s="46"/>
      <c r="K34" s="42"/>
    </row>
    <row r="35" ht="17" customHeight="1" spans="2:11">
      <c r="B35" s="17">
        <v>25</v>
      </c>
      <c r="C35" s="18"/>
      <c r="D35" s="19"/>
      <c r="E35" s="29"/>
      <c r="F35" s="19"/>
      <c r="G35" s="32"/>
      <c r="H35" s="32">
        <v>0</v>
      </c>
      <c r="I35" s="45">
        <v>0</v>
      </c>
      <c r="J35" s="46"/>
      <c r="K35" s="42"/>
    </row>
    <row r="36" ht="17" customHeight="1" spans="2:11">
      <c r="B36" s="16" t="s">
        <v>43</v>
      </c>
      <c r="C36" s="20"/>
      <c r="D36" s="20"/>
      <c r="E36" s="19"/>
      <c r="F36" s="19"/>
      <c r="G36" s="32"/>
      <c r="H36" s="32">
        <v>0</v>
      </c>
      <c r="I36" s="45">
        <v>0</v>
      </c>
      <c r="J36" s="46"/>
      <c r="K36" s="42"/>
    </row>
    <row r="37" ht="17" customHeight="1" spans="2:11">
      <c r="B37" s="13"/>
      <c r="C37" s="13"/>
      <c r="D37" s="13"/>
      <c r="E37" s="20"/>
      <c r="F37" s="28"/>
      <c r="G37" s="33">
        <f>SUM(G11:G36)</f>
        <v>6544.88</v>
      </c>
      <c r="H37" s="33">
        <f>SUM(H11:H36)</f>
        <v>6349.88</v>
      </c>
      <c r="I37" s="47">
        <f>SUM(I11:J36)</f>
        <v>195</v>
      </c>
      <c r="J37" s="48"/>
      <c r="K37" s="49"/>
    </row>
    <row r="38" ht="17" customHeight="1" spans="2:11">
      <c r="B38" s="21" t="s">
        <v>71</v>
      </c>
      <c r="C38" s="21"/>
      <c r="D38" s="21"/>
      <c r="E38" s="21"/>
      <c r="F38" s="21"/>
      <c r="G38" s="21" t="s">
        <v>101</v>
      </c>
      <c r="H38" s="21"/>
      <c r="I38" s="21"/>
      <c r="J38" s="21"/>
      <c r="K38" s="21" t="s">
        <v>102</v>
      </c>
    </row>
    <row r="39" ht="17" customHeight="1" spans="2:11">
      <c r="B39" s="22">
        <f>H37</f>
        <v>6349.88</v>
      </c>
      <c r="C39" s="22"/>
      <c r="D39" s="22"/>
      <c r="E39" s="22"/>
      <c r="F39" s="22"/>
      <c r="G39" s="22">
        <f>I37</f>
        <v>195</v>
      </c>
      <c r="H39" s="22"/>
      <c r="I39" s="22"/>
      <c r="J39" s="22"/>
      <c r="K39" s="50">
        <f>SUM(B48:J48)</f>
        <v>0</v>
      </c>
    </row>
    <row r="40" ht="17" customHeight="1" spans="2:11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ht="17" customHeight="1" spans="2:11">
      <c r="B41" s="13" t="s">
        <v>103</v>
      </c>
      <c r="C41" s="13"/>
      <c r="D41" s="13" t="s">
        <v>50</v>
      </c>
      <c r="E41" s="13"/>
      <c r="F41" s="13" t="s">
        <v>51</v>
      </c>
      <c r="G41" s="13" t="s">
        <v>104</v>
      </c>
      <c r="H41" s="13"/>
      <c r="I41" s="13"/>
      <c r="J41" s="13" t="s">
        <v>53</v>
      </c>
      <c r="K41" s="13"/>
    </row>
    <row r="42" ht="17" customHeight="1"/>
    <row r="43" ht="15" customHeight="1"/>
    <row r="44" ht="12" customHeight="1" spans="2:11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ht="20" customHeight="1"/>
    <row r="46" ht="20" customHeight="1" spans="2:11">
      <c r="B46" s="4"/>
      <c r="C46" s="5"/>
      <c r="D46" s="6" t="s">
        <v>55</v>
      </c>
      <c r="E46" s="6"/>
      <c r="F46" s="25" t="s">
        <v>50</v>
      </c>
      <c r="G46" s="25"/>
      <c r="H46" s="6" t="s">
        <v>56</v>
      </c>
      <c r="I46" s="5"/>
      <c r="J46" s="25" t="s">
        <v>57</v>
      </c>
      <c r="K46" s="35"/>
    </row>
    <row r="47" spans="2:11">
      <c r="B47" s="7"/>
      <c r="C47" s="8"/>
      <c r="D47" s="9" t="s">
        <v>58</v>
      </c>
      <c r="E47" s="9"/>
      <c r="F47" s="26" t="s">
        <v>59</v>
      </c>
      <c r="G47" s="26"/>
      <c r="H47" s="9" t="s">
        <v>60</v>
      </c>
      <c r="I47" s="8"/>
      <c r="J47" s="26" t="s">
        <v>61</v>
      </c>
      <c r="K47" s="36"/>
    </row>
    <row r="48" ht="15" customHeight="1" spans="2:11">
      <c r="B48" s="7"/>
      <c r="C48" s="8"/>
      <c r="D48" s="9" t="s">
        <v>62</v>
      </c>
      <c r="E48" s="9"/>
      <c r="F48" s="26" t="s">
        <v>63</v>
      </c>
      <c r="G48" s="26"/>
      <c r="H48" s="9" t="s">
        <v>64</v>
      </c>
      <c r="I48" s="37"/>
      <c r="J48" s="26" t="s">
        <v>65</v>
      </c>
      <c r="K48" s="36"/>
    </row>
    <row r="49" ht="20" customHeight="1" spans="2:11">
      <c r="B49" s="10"/>
      <c r="C49" s="11"/>
      <c r="D49" s="12"/>
      <c r="E49" s="12"/>
      <c r="F49" s="27"/>
      <c r="G49" s="27"/>
      <c r="H49" s="12" t="s">
        <v>66</v>
      </c>
      <c r="I49" s="38"/>
      <c r="J49" s="27" t="s">
        <v>67</v>
      </c>
      <c r="K49" s="39"/>
    </row>
    <row r="50" ht="20" customHeight="1"/>
    <row r="51" ht="13" spans="2:11">
      <c r="B51" s="19"/>
      <c r="C51" s="19"/>
      <c r="D51" s="23" t="s">
        <v>105</v>
      </c>
      <c r="E51" s="19" t="s">
        <v>106</v>
      </c>
      <c r="F51" s="19"/>
      <c r="G51" s="32" t="s">
        <v>107</v>
      </c>
      <c r="H51" s="32" t="s">
        <v>108</v>
      </c>
      <c r="I51" s="32" t="s">
        <v>43</v>
      </c>
      <c r="J51" s="32"/>
      <c r="K51" s="51" t="s">
        <v>73</v>
      </c>
    </row>
    <row r="52" spans="2:11">
      <c r="B52" s="19">
        <v>1</v>
      </c>
      <c r="C52" s="19"/>
      <c r="D52" s="24" t="s">
        <v>59</v>
      </c>
      <c r="E52" s="19" t="s">
        <v>109</v>
      </c>
      <c r="F52" s="19"/>
      <c r="G52" s="32">
        <v>100</v>
      </c>
      <c r="H52" s="32">
        <v>3</v>
      </c>
      <c r="I52" s="45">
        <f>G52*H52</f>
        <v>300</v>
      </c>
      <c r="J52" s="46"/>
      <c r="K52" s="52"/>
    </row>
    <row r="53" ht="16" customHeight="1" spans="1:11">
      <c r="A53" s="2" t="s">
        <v>110</v>
      </c>
      <c r="B53" s="19">
        <v>2</v>
      </c>
      <c r="C53" s="19"/>
      <c r="D53" s="24" t="s">
        <v>59</v>
      </c>
      <c r="E53" s="19">
        <v>9.28</v>
      </c>
      <c r="F53" s="19"/>
      <c r="G53" s="32">
        <v>200</v>
      </c>
      <c r="H53" s="32">
        <v>1</v>
      </c>
      <c r="I53" s="45">
        <f>G53*H53</f>
        <v>200</v>
      </c>
      <c r="J53" s="46"/>
      <c r="K53" s="52"/>
    </row>
    <row r="54" spans="2:11">
      <c r="B54" s="19">
        <v>3</v>
      </c>
      <c r="C54" s="19"/>
      <c r="D54" s="24" t="s">
        <v>59</v>
      </c>
      <c r="E54" s="18"/>
      <c r="F54" s="29" t="s">
        <v>111</v>
      </c>
      <c r="G54" s="32">
        <v>100</v>
      </c>
      <c r="H54" s="32">
        <v>2</v>
      </c>
      <c r="I54" s="45">
        <f>G54*H54</f>
        <v>200</v>
      </c>
      <c r="J54" s="46"/>
      <c r="K54" s="52"/>
    </row>
    <row r="55" ht="15" customHeight="1" spans="2:11">
      <c r="B55" s="19">
        <v>4</v>
      </c>
      <c r="C55" s="19"/>
      <c r="D55" s="24" t="s">
        <v>59</v>
      </c>
      <c r="E55" s="18"/>
      <c r="F55" s="29" t="s">
        <v>112</v>
      </c>
      <c r="G55" s="32">
        <v>300</v>
      </c>
      <c r="H55" s="32">
        <v>2</v>
      </c>
      <c r="I55" s="45">
        <f>G55*H55</f>
        <v>600</v>
      </c>
      <c r="J55" s="46"/>
      <c r="K55" s="52"/>
    </row>
    <row r="56" ht="15" customHeight="1" spans="2:11">
      <c r="B56" s="16" t="s">
        <v>43</v>
      </c>
      <c r="C56" s="20"/>
      <c r="D56" s="20"/>
      <c r="E56" s="20"/>
      <c r="F56" s="28"/>
      <c r="G56" s="33"/>
      <c r="H56" s="33">
        <f>SUM(H52:H55)</f>
        <v>8</v>
      </c>
      <c r="I56" s="47">
        <f>SUM(I52:J55)</f>
        <v>1300</v>
      </c>
      <c r="J56" s="48"/>
      <c r="K56" s="49"/>
    </row>
    <row r="57" ht="15" customHeight="1" spans="2:11">
      <c r="B57" s="13" t="s">
        <v>103</v>
      </c>
      <c r="C57" s="13"/>
      <c r="D57" s="13" t="s">
        <v>50</v>
      </c>
      <c r="E57" s="13"/>
      <c r="F57" s="13" t="s">
        <v>51</v>
      </c>
      <c r="G57" s="13" t="s">
        <v>104</v>
      </c>
      <c r="H57" s="13"/>
      <c r="I57" s="13"/>
      <c r="J57" s="13" t="s">
        <v>53</v>
      </c>
      <c r="K57" s="13"/>
    </row>
    <row r="58" ht="14" customHeight="1"/>
    <row r="60" ht="15" customHeight="1"/>
    <row r="61" ht="16" customHeight="1"/>
    <row r="62" ht="16" customHeight="1"/>
    <row r="63" ht="16" customHeight="1"/>
    <row r="64" ht="16" customHeight="1"/>
    <row r="65" ht="20" customHeight="1"/>
    <row r="66" ht="20" customHeight="1"/>
  </sheetData>
  <mergeCells count="9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I30:J30"/>
    <mergeCell ref="B31:C31"/>
    <mergeCell ref="B32:C32"/>
    <mergeCell ref="B33:C33"/>
    <mergeCell ref="B34:C34"/>
    <mergeCell ref="E34:F34"/>
    <mergeCell ref="I34:J34"/>
    <mergeCell ref="B35:C35"/>
    <mergeCell ref="E35:F35"/>
    <mergeCell ref="I35:J35"/>
    <mergeCell ref="E36:F36"/>
    <mergeCell ref="I36:J36"/>
    <mergeCell ref="I37:J37"/>
    <mergeCell ref="G38:J38"/>
    <mergeCell ref="G39:J39"/>
    <mergeCell ref="F46:G46"/>
    <mergeCell ref="J46:K46"/>
    <mergeCell ref="F47:G47"/>
    <mergeCell ref="J47:K47"/>
    <mergeCell ref="F48:G48"/>
    <mergeCell ref="J48:K48"/>
    <mergeCell ref="J49:K49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C54"/>
    <mergeCell ref="I54:J54"/>
    <mergeCell ref="B55:C55"/>
    <mergeCell ref="I55:J55"/>
    <mergeCell ref="I56:J56"/>
    <mergeCell ref="D11:D33"/>
    <mergeCell ref="D34:D3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dcterms:created xsi:type="dcterms:W3CDTF">2014-04-18T00:52:00Z</dcterms:created>
  <cp:lastPrinted>2017-09-08T21:53:00Z</cp:lastPrinted>
  <dcterms:modified xsi:type="dcterms:W3CDTF">2019-12-04T19:03:02Z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2052-1.7.0.2619</vt:lpwstr>
  </property>
</Properties>
</file>