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ngzhuqing.SAICMOBILITY\Desktop\"/>
    </mc:Choice>
  </mc:AlternateContent>
  <xr:revisionPtr revIDLastSave="0" documentId="13_ncr:1_{9E453BD7-7D24-469B-A722-E87FFA1E558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享道年会大巴用车结算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" i="1" l="1"/>
  <c r="L3" i="1" s="1"/>
  <c r="M3" i="1" s="1"/>
  <c r="K4" i="1"/>
  <c r="L4" i="1" s="1"/>
  <c r="M4" i="1" s="1"/>
  <c r="K5" i="1"/>
  <c r="L5" i="1" s="1"/>
  <c r="M5" i="1" s="1"/>
  <c r="K6" i="1"/>
  <c r="L6" i="1" s="1"/>
  <c r="M6" i="1" s="1"/>
  <c r="K7" i="1"/>
  <c r="L7" i="1" s="1"/>
  <c r="M7" i="1" s="1"/>
  <c r="K8" i="1"/>
  <c r="L8" i="1" s="1"/>
  <c r="M8" i="1" s="1"/>
  <c r="K2" i="1"/>
  <c r="L2" i="1" s="1"/>
  <c r="M2" i="1" s="1"/>
  <c r="I10" i="1"/>
  <c r="K10" i="1" s="1"/>
  <c r="L10" i="1" s="1"/>
  <c r="M10" i="1" s="1"/>
  <c r="M11" i="1" s="1"/>
  <c r="I9" i="1"/>
  <c r="K9" i="1" s="1"/>
  <c r="L9" i="1" s="1"/>
  <c r="M9" i="1" s="1"/>
</calcChain>
</file>

<file path=xl/sharedStrings.xml><?xml version="1.0" encoding="utf-8"?>
<sst xmlns="http://schemas.openxmlformats.org/spreadsheetml/2006/main" count="70" uniqueCount="40">
  <si>
    <t>企业名称</t>
  </si>
  <si>
    <t>租期</t>
  </si>
  <si>
    <t>产品类型</t>
  </si>
  <si>
    <t>基本服务时间(分钟)</t>
  </si>
  <si>
    <t>基本里程(公里)</t>
  </si>
  <si>
    <t>基本价格(元)</t>
  </si>
  <si>
    <t>实际时长(分钟)</t>
  </si>
  <si>
    <t>实际公里(公里)</t>
  </si>
  <si>
    <t>总价(元)</t>
  </si>
  <si>
    <t>驾驶员姓名</t>
  </si>
  <si>
    <t>车牌号</t>
  </si>
  <si>
    <t>4(小时)</t>
  </si>
  <si>
    <t/>
  </si>
  <si>
    <t>包半天</t>
  </si>
  <si>
    <t>杨克邵</t>
  </si>
  <si>
    <t>沪ZA2166</t>
  </si>
  <si>
    <t>甘家斌</t>
  </si>
  <si>
    <t>沪ZA2168</t>
  </si>
  <si>
    <t>王小峰</t>
  </si>
  <si>
    <t>沪AZ2161</t>
  </si>
  <si>
    <t>1(天)</t>
  </si>
  <si>
    <t>包天</t>
  </si>
  <si>
    <t>曹鸣</t>
  </si>
  <si>
    <t>沪DG0337</t>
  </si>
  <si>
    <t>陆军伟</t>
  </si>
  <si>
    <t>沪DG0395</t>
  </si>
  <si>
    <t>周云华</t>
  </si>
  <si>
    <t>沪AZ2172</t>
  </si>
  <si>
    <t>陶华琦</t>
  </si>
  <si>
    <t>沪DJ1295</t>
  </si>
  <si>
    <t>李建军</t>
  </si>
  <si>
    <t>沪DJ1286</t>
  </si>
  <si>
    <t>朱红军</t>
  </si>
  <si>
    <t>沪DJ1287</t>
  </si>
  <si>
    <t>实际超时</t>
    <phoneticPr fontId="1" type="noConversion"/>
  </si>
  <si>
    <t>超时费用标准（元/小时）</t>
    <phoneticPr fontId="1" type="noConversion"/>
  </si>
  <si>
    <t>超时费（元）</t>
    <phoneticPr fontId="1" type="noConversion"/>
  </si>
  <si>
    <t>总价(含税) (元)</t>
    <phoneticPr fontId="1" type="noConversion"/>
  </si>
  <si>
    <t>开票合计（发票为含税9%）</t>
    <phoneticPr fontId="1" type="noConversion"/>
  </si>
  <si>
    <t>康辉集团国际会议展览有限公司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</si>
</sst>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workbookViewId="0">
      <selection activeCell="B20" sqref="B20"/>
    </sheetView>
  </sheetViews>
  <sheetFormatPr defaultColWidth="16" defaultRowHeight="14.25" x14ac:dyDescent="0.2"/>
  <cols>
    <col min="1" max="1" width="27.5" customWidth="1"/>
    <col min="2" max="2" width="8.875" customWidth="1"/>
    <col min="3" max="3" width="9" bestFit="1" customWidth="1"/>
    <col min="4" max="4" width="12.125" style="1" customWidth="1"/>
    <col min="5" max="5" width="9.25" style="1" customWidth="1"/>
    <col min="6" max="7" width="14.125" customWidth="1"/>
    <col min="9" max="9" width="9" bestFit="1" customWidth="1"/>
    <col min="10" max="10" width="13.875" customWidth="1"/>
    <col min="11" max="11" width="13" bestFit="1" customWidth="1"/>
    <col min="12" max="12" width="10.375" customWidth="1"/>
    <col min="13" max="13" width="11.25" customWidth="1"/>
    <col min="14" max="14" width="12.125" customWidth="1"/>
    <col min="15" max="15" width="12.75" customWidth="1"/>
  </cols>
  <sheetData>
    <row r="1" spans="1:16" s="1" customFormat="1" ht="47.25" customHeight="1" x14ac:dyDescent="0.2">
      <c r="A1" s="2" t="s">
        <v>0</v>
      </c>
      <c r="B1" s="2" t="s">
        <v>1</v>
      </c>
      <c r="C1" s="2" t="s">
        <v>2</v>
      </c>
      <c r="D1" s="5" t="s">
        <v>3</v>
      </c>
      <c r="E1" s="5" t="s">
        <v>4</v>
      </c>
      <c r="F1" s="4" t="s">
        <v>5</v>
      </c>
      <c r="G1" s="2" t="s">
        <v>6</v>
      </c>
      <c r="H1" s="2" t="s">
        <v>7</v>
      </c>
      <c r="I1" s="2" t="s">
        <v>34</v>
      </c>
      <c r="J1" s="5" t="s">
        <v>35</v>
      </c>
      <c r="K1" s="4" t="s">
        <v>36</v>
      </c>
      <c r="L1" s="4" t="s">
        <v>8</v>
      </c>
      <c r="M1" s="9" t="s">
        <v>37</v>
      </c>
      <c r="N1" s="2" t="s">
        <v>9</v>
      </c>
      <c r="O1" s="2" t="s">
        <v>10</v>
      </c>
    </row>
    <row r="2" spans="1:16" s="1" customFormat="1" ht="20.100000000000001" customHeight="1" x14ac:dyDescent="0.2">
      <c r="A2" s="2" t="s">
        <v>39</v>
      </c>
      <c r="B2" s="2" t="s">
        <v>11</v>
      </c>
      <c r="C2" s="2" t="s">
        <v>13</v>
      </c>
      <c r="D2" s="2">
        <v>240</v>
      </c>
      <c r="E2" s="2">
        <v>50</v>
      </c>
      <c r="F2" s="7">
        <v>1000</v>
      </c>
      <c r="G2" s="3">
        <v>35</v>
      </c>
      <c r="H2" s="3">
        <v>30.71</v>
      </c>
      <c r="I2" s="2">
        <v>0</v>
      </c>
      <c r="J2" s="2">
        <v>60</v>
      </c>
      <c r="K2" s="2">
        <f>I2/60*J2</f>
        <v>0</v>
      </c>
      <c r="L2" s="2">
        <f>F2+K2</f>
        <v>1000</v>
      </c>
      <c r="M2" s="2">
        <f>L2*1.09</f>
        <v>1090</v>
      </c>
      <c r="N2" s="2" t="s">
        <v>14</v>
      </c>
      <c r="O2" s="2" t="s">
        <v>15</v>
      </c>
      <c r="P2" s="1" t="s">
        <v>12</v>
      </c>
    </row>
    <row r="3" spans="1:16" s="1" customFormat="1" ht="20.100000000000001" customHeight="1" x14ac:dyDescent="0.2">
      <c r="A3" s="6" t="s">
        <v>39</v>
      </c>
      <c r="B3" s="2" t="s">
        <v>11</v>
      </c>
      <c r="C3" s="2" t="s">
        <v>13</v>
      </c>
      <c r="D3" s="2">
        <v>240</v>
      </c>
      <c r="E3" s="2">
        <v>50</v>
      </c>
      <c r="F3" s="7">
        <v>1000</v>
      </c>
      <c r="G3" s="3">
        <v>33</v>
      </c>
      <c r="H3" s="3">
        <v>30.71</v>
      </c>
      <c r="I3" s="2">
        <v>0</v>
      </c>
      <c r="J3" s="2">
        <v>60</v>
      </c>
      <c r="K3" s="2">
        <f t="shared" ref="K3:K10" si="0">I3/60*J3</f>
        <v>0</v>
      </c>
      <c r="L3" s="2">
        <f t="shared" ref="L3:L10" si="1">F3+K3</f>
        <v>1000</v>
      </c>
      <c r="M3" s="2">
        <f t="shared" ref="M3:M10" si="2">L3*1.09</f>
        <v>1090</v>
      </c>
      <c r="N3" s="2" t="s">
        <v>16</v>
      </c>
      <c r="O3" s="2" t="s">
        <v>17</v>
      </c>
      <c r="P3" s="1" t="s">
        <v>12</v>
      </c>
    </row>
    <row r="4" spans="1:16" s="1" customFormat="1" ht="20.100000000000001" customHeight="1" x14ac:dyDescent="0.2">
      <c r="A4" s="6" t="s">
        <v>39</v>
      </c>
      <c r="B4" s="2" t="s">
        <v>11</v>
      </c>
      <c r="C4" s="2" t="s">
        <v>13</v>
      </c>
      <c r="D4" s="2">
        <v>240</v>
      </c>
      <c r="E4" s="2">
        <v>50</v>
      </c>
      <c r="F4" s="7">
        <v>1000</v>
      </c>
      <c r="G4" s="3">
        <v>33</v>
      </c>
      <c r="H4" s="3">
        <v>30.71</v>
      </c>
      <c r="I4" s="2">
        <v>0</v>
      </c>
      <c r="J4" s="2">
        <v>60</v>
      </c>
      <c r="K4" s="2">
        <f t="shared" si="0"/>
        <v>0</v>
      </c>
      <c r="L4" s="2">
        <f t="shared" si="1"/>
        <v>1000</v>
      </c>
      <c r="M4" s="2">
        <f t="shared" si="2"/>
        <v>1090</v>
      </c>
      <c r="N4" s="2" t="s">
        <v>18</v>
      </c>
      <c r="O4" s="2" t="s">
        <v>19</v>
      </c>
      <c r="P4" s="1" t="s">
        <v>12</v>
      </c>
    </row>
    <row r="5" spans="1:16" s="1" customFormat="1" ht="20.100000000000001" customHeight="1" x14ac:dyDescent="0.2">
      <c r="A5" s="6" t="s">
        <v>39</v>
      </c>
      <c r="B5" s="2" t="s">
        <v>20</v>
      </c>
      <c r="C5" s="2" t="s">
        <v>21</v>
      </c>
      <c r="D5" s="2">
        <v>480</v>
      </c>
      <c r="E5" s="2">
        <v>100</v>
      </c>
      <c r="F5" s="7">
        <v>1500</v>
      </c>
      <c r="G5" s="3">
        <v>30</v>
      </c>
      <c r="H5" s="3">
        <v>20.47</v>
      </c>
      <c r="I5" s="2">
        <v>0</v>
      </c>
      <c r="J5" s="2">
        <v>60</v>
      </c>
      <c r="K5" s="2">
        <f t="shared" si="0"/>
        <v>0</v>
      </c>
      <c r="L5" s="2">
        <f t="shared" si="1"/>
        <v>1500</v>
      </c>
      <c r="M5" s="2">
        <f t="shared" si="2"/>
        <v>1635.0000000000002</v>
      </c>
      <c r="N5" s="2" t="s">
        <v>22</v>
      </c>
      <c r="O5" s="2" t="s">
        <v>23</v>
      </c>
      <c r="P5" s="1" t="s">
        <v>12</v>
      </c>
    </row>
    <row r="6" spans="1:16" s="1" customFormat="1" ht="20.100000000000001" customHeight="1" x14ac:dyDescent="0.2">
      <c r="A6" s="6" t="s">
        <v>39</v>
      </c>
      <c r="B6" s="2" t="s">
        <v>20</v>
      </c>
      <c r="C6" s="2" t="s">
        <v>21</v>
      </c>
      <c r="D6" s="2">
        <v>480</v>
      </c>
      <c r="E6" s="2">
        <v>100</v>
      </c>
      <c r="F6" s="7">
        <v>1500</v>
      </c>
      <c r="G6" s="3">
        <v>30</v>
      </c>
      <c r="H6" s="3">
        <v>20.47</v>
      </c>
      <c r="I6" s="2">
        <v>0</v>
      </c>
      <c r="J6" s="2">
        <v>60</v>
      </c>
      <c r="K6" s="2">
        <f t="shared" si="0"/>
        <v>0</v>
      </c>
      <c r="L6" s="2">
        <f t="shared" si="1"/>
        <v>1500</v>
      </c>
      <c r="M6" s="2">
        <f t="shared" si="2"/>
        <v>1635.0000000000002</v>
      </c>
      <c r="N6" s="2" t="s">
        <v>24</v>
      </c>
      <c r="O6" s="2" t="s">
        <v>25</v>
      </c>
      <c r="P6" s="1" t="s">
        <v>12</v>
      </c>
    </row>
    <row r="7" spans="1:16" s="1" customFormat="1" ht="20.100000000000001" customHeight="1" x14ac:dyDescent="0.2">
      <c r="A7" s="6" t="s">
        <v>39</v>
      </c>
      <c r="B7" s="2" t="s">
        <v>20</v>
      </c>
      <c r="C7" s="2" t="s">
        <v>21</v>
      </c>
      <c r="D7" s="2">
        <v>480</v>
      </c>
      <c r="E7" s="2">
        <v>100</v>
      </c>
      <c r="F7" s="7">
        <v>1500</v>
      </c>
      <c r="G7" s="3">
        <v>30</v>
      </c>
      <c r="H7" s="3">
        <v>20.47</v>
      </c>
      <c r="I7" s="2">
        <v>0</v>
      </c>
      <c r="J7" s="2">
        <v>60</v>
      </c>
      <c r="K7" s="2">
        <f t="shared" si="0"/>
        <v>0</v>
      </c>
      <c r="L7" s="2">
        <f t="shared" si="1"/>
        <v>1500</v>
      </c>
      <c r="M7" s="2">
        <f t="shared" si="2"/>
        <v>1635.0000000000002</v>
      </c>
      <c r="N7" s="2" t="s">
        <v>26</v>
      </c>
      <c r="O7" s="2" t="s">
        <v>27</v>
      </c>
      <c r="P7" s="1" t="s">
        <v>12</v>
      </c>
    </row>
    <row r="8" spans="1:16" s="1" customFormat="1" ht="20.100000000000001" customHeight="1" x14ac:dyDescent="0.2">
      <c r="A8" s="6" t="s">
        <v>39</v>
      </c>
      <c r="B8" s="2" t="s">
        <v>20</v>
      </c>
      <c r="C8" s="2" t="s">
        <v>21</v>
      </c>
      <c r="D8" s="2">
        <v>480</v>
      </c>
      <c r="E8" s="2">
        <v>100</v>
      </c>
      <c r="F8" s="7">
        <v>1500</v>
      </c>
      <c r="G8" s="3">
        <v>45</v>
      </c>
      <c r="H8" s="3">
        <v>20.47</v>
      </c>
      <c r="I8" s="2">
        <v>0</v>
      </c>
      <c r="J8" s="2">
        <v>60</v>
      </c>
      <c r="K8" s="2">
        <f t="shared" si="0"/>
        <v>0</v>
      </c>
      <c r="L8" s="2">
        <f t="shared" si="1"/>
        <v>1500</v>
      </c>
      <c r="M8" s="2">
        <f t="shared" si="2"/>
        <v>1635.0000000000002</v>
      </c>
      <c r="N8" s="2" t="s">
        <v>28</v>
      </c>
      <c r="O8" s="2" t="s">
        <v>29</v>
      </c>
      <c r="P8" s="1" t="s">
        <v>12</v>
      </c>
    </row>
    <row r="9" spans="1:16" s="1" customFormat="1" ht="20.100000000000001" customHeight="1" x14ac:dyDescent="0.2">
      <c r="A9" s="6" t="s">
        <v>39</v>
      </c>
      <c r="B9" s="2" t="s">
        <v>20</v>
      </c>
      <c r="C9" s="2" t="s">
        <v>21</v>
      </c>
      <c r="D9" s="2">
        <v>480</v>
      </c>
      <c r="E9" s="2">
        <v>100</v>
      </c>
      <c r="F9" s="7">
        <v>1500</v>
      </c>
      <c r="G9" s="3">
        <v>690</v>
      </c>
      <c r="H9" s="3">
        <v>30</v>
      </c>
      <c r="I9" s="2">
        <f>G9-D9</f>
        <v>210</v>
      </c>
      <c r="J9" s="2">
        <v>60</v>
      </c>
      <c r="K9" s="7">
        <f t="shared" si="0"/>
        <v>210</v>
      </c>
      <c r="L9" s="2">
        <f t="shared" si="1"/>
        <v>1710</v>
      </c>
      <c r="M9" s="2">
        <f t="shared" si="2"/>
        <v>1863.9</v>
      </c>
      <c r="N9" s="2" t="s">
        <v>30</v>
      </c>
      <c r="O9" s="2" t="s">
        <v>31</v>
      </c>
      <c r="P9" s="1" t="s">
        <v>12</v>
      </c>
    </row>
    <row r="10" spans="1:16" s="1" customFormat="1" ht="20.100000000000001" customHeight="1" x14ac:dyDescent="0.2">
      <c r="A10" s="6" t="s">
        <v>39</v>
      </c>
      <c r="B10" s="2" t="s">
        <v>20</v>
      </c>
      <c r="C10" s="2" t="s">
        <v>21</v>
      </c>
      <c r="D10" s="2">
        <v>480</v>
      </c>
      <c r="E10" s="2">
        <v>100</v>
      </c>
      <c r="F10" s="7">
        <v>1500</v>
      </c>
      <c r="G10" s="3">
        <v>720</v>
      </c>
      <c r="H10" s="3">
        <v>30</v>
      </c>
      <c r="I10" s="2">
        <f>G10-D10</f>
        <v>240</v>
      </c>
      <c r="J10" s="2">
        <v>60</v>
      </c>
      <c r="K10" s="7">
        <f t="shared" si="0"/>
        <v>240</v>
      </c>
      <c r="L10" s="2">
        <f t="shared" si="1"/>
        <v>1740</v>
      </c>
      <c r="M10" s="2">
        <f t="shared" si="2"/>
        <v>1896.6000000000001</v>
      </c>
      <c r="N10" s="2" t="s">
        <v>32</v>
      </c>
      <c r="O10" s="2" t="s">
        <v>33</v>
      </c>
      <c r="P10" s="1" t="s">
        <v>12</v>
      </c>
    </row>
    <row r="11" spans="1:16" ht="18.75" customHeight="1" x14ac:dyDescent="0.2">
      <c r="A11" s="10" t="s">
        <v>38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8">
        <f>SUM(M2:M10)</f>
        <v>13570.5</v>
      </c>
      <c r="N11" s="10"/>
      <c r="O11" s="10"/>
    </row>
  </sheetData>
  <mergeCells count="2">
    <mergeCell ref="A11:L11"/>
    <mergeCell ref="N11:O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享道年会大巴用车结算单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王竹清</cp:lastModifiedBy>
  <dcterms:created xsi:type="dcterms:W3CDTF">2020-02-12T05:44:20Z</dcterms:created>
  <dcterms:modified xsi:type="dcterms:W3CDTF">2020-02-14T03:16:44Z</dcterms:modified>
</cp:coreProperties>
</file>