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 checkCompatibility="1"/>
  <mc:AlternateContent xmlns:mc="http://schemas.openxmlformats.org/markup-compatibility/2006">
    <mc:Choice Requires="x15">
      <x15ac:absPath xmlns:x15ac="http://schemas.microsoft.com/office/spreadsheetml/2010/11/ac" url="/Users/tdd/Desktop/GM meeting/康辉结算单/"/>
    </mc:Choice>
  </mc:AlternateContent>
  <xr:revisionPtr revIDLastSave="0" documentId="13_ncr:1_{8061B1DC-2273-C04F-A8D8-4AA4EDDC0C8E}" xr6:coauthVersionLast="47" xr6:coauthVersionMax="47" xr10:uidLastSave="{00000000-0000-0000-0000-000000000000}"/>
  <bookViews>
    <workbookView xWindow="0" yWindow="500" windowWidth="28800" windowHeight="17500" tabRatio="500" xr2:uid="{00000000-000D-0000-FFFF-FFFF00000000}"/>
  </bookViews>
  <sheets>
    <sheet name="报价明细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2" l="1"/>
  <c r="H29" i="2"/>
  <c r="H31" i="2" l="1"/>
  <c r="H30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5" i="2"/>
  <c r="H32" i="2" l="1"/>
  <c r="H33" i="2" s="1"/>
  <c r="H34" i="2" s="1"/>
</calcChain>
</file>

<file path=xl/sharedStrings.xml><?xml version="1.0" encoding="utf-8"?>
<sst xmlns="http://schemas.openxmlformats.org/spreadsheetml/2006/main" count="103" uniqueCount="61">
  <si>
    <t>序号</t>
    <rPh sb="0" eb="1">
      <t>xu'hao</t>
    </rPh>
    <phoneticPr fontId="1" type="noConversion"/>
  </si>
  <si>
    <t>项目名称</t>
    <phoneticPr fontId="1" type="noConversion"/>
  </si>
  <si>
    <t>服务客户</t>
    <phoneticPr fontId="1" type="noConversion"/>
  </si>
  <si>
    <t>报价日期</t>
    <phoneticPr fontId="1" type="noConversion"/>
  </si>
  <si>
    <t>施维雅 Townhall</t>
    <phoneticPr fontId="1" type="noConversion"/>
  </si>
  <si>
    <t>音频器材</t>
  </si>
  <si>
    <t>无线麦</t>
  </si>
  <si>
    <t>无线小蜜蜂麦克风</t>
  </si>
  <si>
    <t>组/天</t>
  </si>
  <si>
    <t>服务项目分类</t>
    <phoneticPr fontId="1" type="noConversion"/>
  </si>
  <si>
    <t>服务项目</t>
    <phoneticPr fontId="1" type="noConversion"/>
  </si>
  <si>
    <t>内容描述</t>
    <phoneticPr fontId="1" type="noConversion"/>
  </si>
  <si>
    <t>收费单位</t>
    <phoneticPr fontId="1" type="noConversion"/>
  </si>
  <si>
    <t>单价</t>
    <phoneticPr fontId="1" type="noConversion"/>
  </si>
  <si>
    <t>数量</t>
    <phoneticPr fontId="1" type="noConversion"/>
  </si>
  <si>
    <t>总价</t>
    <phoneticPr fontId="1" type="noConversion"/>
  </si>
  <si>
    <t>拍摄人员</t>
  </si>
  <si>
    <t>摄像师</t>
    <rPh sb="0" eb="3">
      <t>pai</t>
    </rPh>
    <phoneticPr fontId="4" type="noConversion"/>
  </si>
  <si>
    <t>具有3年以上专业电影拍摄经验的资深专业摄影师</t>
  </si>
  <si>
    <t>人/天</t>
    <rPh sb="0" eb="1">
      <t>ti a</t>
    </rPh>
    <phoneticPr fontId="5" type="noConversion"/>
  </si>
  <si>
    <t>灯光师</t>
  </si>
  <si>
    <t>负责拍摄现场的灯光设计、布置和现场调度</t>
  </si>
  <si>
    <t>线上</t>
    <phoneticPr fontId="3" type="noConversion"/>
  </si>
  <si>
    <t>导播台</t>
    <phoneticPr fontId="3" type="noConversion"/>
  </si>
  <si>
    <t>导播</t>
    <phoneticPr fontId="3" type="noConversion"/>
  </si>
  <si>
    <t>电缆线</t>
    <phoneticPr fontId="3" type="noConversion"/>
  </si>
  <si>
    <t>监视器</t>
    <phoneticPr fontId="3" type="noConversion"/>
  </si>
  <si>
    <t>通话系统</t>
    <phoneticPr fontId="3" type="noConversion"/>
  </si>
  <si>
    <t>补光灯</t>
    <phoneticPr fontId="3" type="noConversion"/>
  </si>
  <si>
    <t>高清录机</t>
    <phoneticPr fontId="3" type="noConversion"/>
  </si>
  <si>
    <t>调音台</t>
    <phoneticPr fontId="3" type="noConversion"/>
  </si>
  <si>
    <t>调音师</t>
    <phoneticPr fontId="3" type="noConversion"/>
  </si>
  <si>
    <t>音箱设备</t>
    <phoneticPr fontId="3" type="noConversion"/>
  </si>
  <si>
    <t>液晶电视</t>
    <phoneticPr fontId="3" type="noConversion"/>
  </si>
  <si>
    <t>笔记本电脑</t>
    <phoneticPr fontId="3" type="noConversion"/>
  </si>
  <si>
    <t>cuelight</t>
    <phoneticPr fontId="3" type="noConversion"/>
  </si>
  <si>
    <t>抠像系统</t>
    <phoneticPr fontId="3" type="noConversion"/>
  </si>
  <si>
    <t>抠像合成系统</t>
    <phoneticPr fontId="3" type="noConversion"/>
  </si>
  <si>
    <t>抠像技术人员</t>
    <phoneticPr fontId="3" type="noConversion"/>
  </si>
  <si>
    <t>技术助理</t>
    <phoneticPr fontId="3" type="noConversion"/>
  </si>
  <si>
    <t>工作站及技术</t>
    <phoneticPr fontId="3" type="noConversion"/>
  </si>
  <si>
    <t>台/天</t>
    <phoneticPr fontId="3" type="noConversion"/>
  </si>
  <si>
    <t>绿幕</t>
    <phoneticPr fontId="3" type="noConversion"/>
  </si>
  <si>
    <t>项</t>
    <phoneticPr fontId="3" type="noConversion"/>
  </si>
  <si>
    <t>设备运输</t>
    <phoneticPr fontId="3" type="noConversion"/>
  </si>
  <si>
    <t>台/天</t>
    <phoneticPr fontId="5" type="noConversion"/>
  </si>
  <si>
    <t>组/天</t>
    <phoneticPr fontId="3" type="noConversion"/>
  </si>
  <si>
    <t>人/天</t>
    <rPh sb="0" eb="1">
      <t>ti a</t>
    </rPh>
    <phoneticPr fontId="3" type="noConversion"/>
  </si>
  <si>
    <t>合计</t>
    <phoneticPr fontId="1" type="noConversion"/>
  </si>
  <si>
    <t>总结视频</t>
    <phoneticPr fontId="3" type="noConversion"/>
  </si>
  <si>
    <t>精剪</t>
    <phoneticPr fontId="3" type="noConversion"/>
  </si>
  <si>
    <t>根据视频创意逻辑对视频素材进行精剪，完成成片</t>
    <phoneticPr fontId="3" type="noConversion"/>
  </si>
  <si>
    <t>视频渲染输出</t>
    <phoneticPr fontId="3" type="noConversion"/>
  </si>
  <si>
    <t>税点</t>
    <phoneticPr fontId="1" type="noConversion"/>
  </si>
  <si>
    <t>总计</t>
    <phoneticPr fontId="1" type="noConversion"/>
  </si>
  <si>
    <t>伯乐仕</t>
    <phoneticPr fontId="1" type="noConversion"/>
  </si>
  <si>
    <t>施维雅GM Meeting 2022年3月18日</t>
    <rPh sb="4" eb="5">
      <t>zhong'guo</t>
    </rPh>
    <rPh sb="6" eb="7">
      <t>cheng'shixin'yongjian'shegao'fenglun'tanbiao'zhunbao'jiabiao</t>
    </rPh>
    <phoneticPr fontId="1" type="noConversion"/>
  </si>
  <si>
    <t>摄影师</t>
    <rPh sb="0" eb="3">
      <t>pai</t>
    </rPh>
    <phoneticPr fontId="4" type="noConversion"/>
  </si>
  <si>
    <t>专业提词器</t>
  </si>
  <si>
    <t>单面电子屏</t>
  </si>
  <si>
    <t>小时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</si>
</sst>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20"/>
      <color theme="1"/>
      <name val="DengXian"/>
      <family val="4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0"/>
      <name val="Arial"/>
      <family val="2"/>
    </font>
    <font>
      <sz val="9"/>
      <color theme="1"/>
      <name val="DengXian"/>
      <family val="2"/>
      <charset val="134"/>
      <scheme val="minor"/>
    </font>
    <font>
      <sz val="1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2"/>
      <color theme="1"/>
      <name val="DengXian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4" xfId="0" applyBorder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>
      <alignment horizontal="center"/>
    </xf>
    <xf numFmtId="0" fontId="7" fillId="3" borderId="12" xfId="0" applyFont="1" applyFill="1" applyBorder="1" applyAlignment="1">
      <alignment horizontal="left" vertical="center" wrapText="1"/>
    </xf>
    <xf numFmtId="176" fontId="7" fillId="3" borderId="12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 wrapText="1"/>
    </xf>
    <xf numFmtId="40" fontId="9" fillId="2" borderId="16" xfId="0" applyNumberFormat="1" applyFont="1" applyFill="1" applyBorder="1" applyAlignment="1">
      <alignment horizontal="center"/>
    </xf>
    <xf numFmtId="40" fontId="7" fillId="0" borderId="9" xfId="0" applyNumberFormat="1" applyFont="1" applyBorder="1" applyAlignment="1">
      <alignment horizontal="center" vertical="center" wrapText="1"/>
    </xf>
    <xf numFmtId="40" fontId="7" fillId="0" borderId="3" xfId="0" applyNumberFormat="1" applyFont="1" applyBorder="1" applyAlignment="1">
      <alignment horizontal="center" vertical="center" wrapText="1"/>
    </xf>
    <xf numFmtId="40" fontId="7" fillId="4" borderId="3" xfId="0" applyNumberFormat="1" applyFont="1" applyFill="1" applyBorder="1" applyAlignment="1">
      <alignment horizontal="center" vertical="center" wrapText="1"/>
    </xf>
    <xf numFmtId="40" fontId="7" fillId="4" borderId="18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40" fontId="0" fillId="0" borderId="10" xfId="0" applyNumberFormat="1" applyBorder="1" applyAlignment="1">
      <alignment horizontal="center"/>
    </xf>
    <xf numFmtId="40" fontId="0" fillId="0" borderId="0" xfId="0" applyNumberFormat="1"/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1" fontId="0" fillId="0" borderId="5" xfId="0" applyNumberFormat="1" applyBorder="1" applyAlignment="1">
      <alignment horizontal="center"/>
    </xf>
    <xf numFmtId="3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6764-A180-424A-9345-8E364801862F}">
  <sheetPr>
    <pageSetUpPr fitToPage="1"/>
  </sheetPr>
  <dimension ref="A1:H38"/>
  <sheetViews>
    <sheetView tabSelected="1" zoomScale="82" zoomScaleNormal="70" workbookViewId="0">
      <selection activeCell="O4" sqref="O4"/>
    </sheetView>
  </sheetViews>
  <sheetFormatPr baseColWidth="10" defaultColWidth="11" defaultRowHeight="16"/>
  <cols>
    <col min="1" max="1" width="16.5" customWidth="1"/>
    <col min="2" max="2" width="14.83203125" customWidth="1"/>
    <col min="3" max="3" width="20" customWidth="1"/>
    <col min="4" max="4" width="19.5" customWidth="1"/>
    <col min="5" max="5" width="17" bestFit="1" customWidth="1"/>
    <col min="8" max="8" width="15.6640625" style="26" customWidth="1"/>
  </cols>
  <sheetData>
    <row r="1" spans="1:8" ht="27" thickBot="1">
      <c r="A1" s="29" t="s">
        <v>56</v>
      </c>
      <c r="B1" s="30"/>
      <c r="C1" s="30"/>
      <c r="D1" s="30"/>
      <c r="E1" s="30"/>
      <c r="F1" s="30"/>
      <c r="G1" s="30"/>
      <c r="H1" s="30"/>
    </row>
    <row r="2" spans="1:8">
      <c r="A2" s="2" t="s">
        <v>2</v>
      </c>
      <c r="B2" s="1" t="s">
        <v>55</v>
      </c>
      <c r="C2" s="1"/>
      <c r="D2" s="1" t="s">
        <v>3</v>
      </c>
      <c r="E2" s="31">
        <v>44265</v>
      </c>
      <c r="F2" s="31"/>
      <c r="G2" s="31"/>
      <c r="H2" s="32"/>
    </row>
    <row r="3" spans="1:8" ht="17" thickBot="1">
      <c r="A3" s="11" t="s">
        <v>1</v>
      </c>
      <c r="B3" s="10" t="s">
        <v>4</v>
      </c>
      <c r="C3" s="10"/>
      <c r="D3" s="33"/>
      <c r="E3" s="33"/>
      <c r="F3" s="33"/>
      <c r="G3" s="33"/>
      <c r="H3" s="34"/>
    </row>
    <row r="4" spans="1:8" ht="27" customHeight="1" thickBot="1">
      <c r="A4" s="15" t="s">
        <v>0</v>
      </c>
      <c r="B4" s="16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  <c r="H4" s="19" t="s">
        <v>15</v>
      </c>
    </row>
    <row r="5" spans="1:8" s="3" customFormat="1" ht="17">
      <c r="A5" s="9">
        <v>1</v>
      </c>
      <c r="B5" s="12" t="s">
        <v>5</v>
      </c>
      <c r="C5" s="12" t="s">
        <v>6</v>
      </c>
      <c r="D5" s="12" t="s">
        <v>7</v>
      </c>
      <c r="E5" s="13" t="s">
        <v>8</v>
      </c>
      <c r="F5" s="14">
        <v>500</v>
      </c>
      <c r="G5" s="14">
        <v>2</v>
      </c>
      <c r="H5" s="20">
        <f t="shared" ref="H5:H28" si="0">F5*G5</f>
        <v>1000</v>
      </c>
    </row>
    <row r="6" spans="1:8" s="3" customFormat="1" ht="17">
      <c r="A6" s="9">
        <v>2</v>
      </c>
      <c r="B6" s="4" t="s">
        <v>16</v>
      </c>
      <c r="C6" s="4" t="s">
        <v>57</v>
      </c>
      <c r="D6" s="12"/>
      <c r="E6" s="5" t="s">
        <v>19</v>
      </c>
      <c r="F6" s="6">
        <v>5000</v>
      </c>
      <c r="G6" s="6">
        <v>1</v>
      </c>
      <c r="H6" s="20">
        <f t="shared" si="0"/>
        <v>5000</v>
      </c>
    </row>
    <row r="7" spans="1:8" s="3" customFormat="1" ht="34">
      <c r="A7" s="9">
        <v>3</v>
      </c>
      <c r="B7" s="4" t="s">
        <v>16</v>
      </c>
      <c r="C7" s="4" t="s">
        <v>17</v>
      </c>
      <c r="D7" s="4" t="s">
        <v>18</v>
      </c>
      <c r="E7" s="5" t="s">
        <v>19</v>
      </c>
      <c r="F7" s="6">
        <v>5000</v>
      </c>
      <c r="G7" s="6">
        <v>3</v>
      </c>
      <c r="H7" s="21">
        <f t="shared" si="0"/>
        <v>15000</v>
      </c>
    </row>
    <row r="8" spans="1:8" s="3" customFormat="1" ht="34">
      <c r="A8" s="9">
        <v>4</v>
      </c>
      <c r="B8" s="4" t="s">
        <v>16</v>
      </c>
      <c r="C8" s="4" t="s">
        <v>20</v>
      </c>
      <c r="D8" s="4" t="s">
        <v>21</v>
      </c>
      <c r="E8" s="5" t="s">
        <v>19</v>
      </c>
      <c r="F8" s="6">
        <v>3000</v>
      </c>
      <c r="G8" s="6">
        <v>1</v>
      </c>
      <c r="H8" s="21">
        <f t="shared" si="0"/>
        <v>3000</v>
      </c>
    </row>
    <row r="9" spans="1:8" ht="17">
      <c r="A9" s="9">
        <v>5</v>
      </c>
      <c r="B9" s="7" t="s">
        <v>22</v>
      </c>
      <c r="C9" s="7" t="s">
        <v>23</v>
      </c>
      <c r="D9" s="7"/>
      <c r="E9" s="8" t="s">
        <v>41</v>
      </c>
      <c r="F9" s="8">
        <v>3500</v>
      </c>
      <c r="G9" s="8">
        <v>1.5</v>
      </c>
      <c r="H9" s="22">
        <f t="shared" si="0"/>
        <v>5250</v>
      </c>
    </row>
    <row r="10" spans="1:8" ht="17">
      <c r="A10" s="9">
        <v>6</v>
      </c>
      <c r="B10" s="7" t="s">
        <v>22</v>
      </c>
      <c r="C10" s="7" t="s">
        <v>24</v>
      </c>
      <c r="D10" s="7"/>
      <c r="E10" s="8" t="s">
        <v>19</v>
      </c>
      <c r="F10" s="8">
        <v>3000</v>
      </c>
      <c r="G10" s="8">
        <v>1</v>
      </c>
      <c r="H10" s="22">
        <f t="shared" si="0"/>
        <v>3000</v>
      </c>
    </row>
    <row r="11" spans="1:8" ht="17">
      <c r="A11" s="9">
        <v>7</v>
      </c>
      <c r="B11" s="7" t="s">
        <v>22</v>
      </c>
      <c r="C11" s="7" t="s">
        <v>25</v>
      </c>
      <c r="D11" s="7"/>
      <c r="E11" s="8" t="s">
        <v>46</v>
      </c>
      <c r="F11" s="8">
        <v>500</v>
      </c>
      <c r="G11" s="8">
        <v>1.5</v>
      </c>
      <c r="H11" s="22">
        <f t="shared" si="0"/>
        <v>750</v>
      </c>
    </row>
    <row r="12" spans="1:8" ht="17">
      <c r="A12" s="9">
        <v>8</v>
      </c>
      <c r="B12" s="7" t="s">
        <v>22</v>
      </c>
      <c r="C12" s="7" t="s">
        <v>26</v>
      </c>
      <c r="D12" s="7"/>
      <c r="E12" s="8" t="s">
        <v>41</v>
      </c>
      <c r="F12" s="8">
        <v>800</v>
      </c>
      <c r="G12" s="8">
        <v>1.5</v>
      </c>
      <c r="H12" s="22">
        <f t="shared" si="0"/>
        <v>1200</v>
      </c>
    </row>
    <row r="13" spans="1:8" ht="17">
      <c r="A13" s="9">
        <v>9</v>
      </c>
      <c r="B13" s="7" t="s">
        <v>22</v>
      </c>
      <c r="C13" s="7" t="s">
        <v>27</v>
      </c>
      <c r="D13" s="7"/>
      <c r="E13" s="8" t="s">
        <v>41</v>
      </c>
      <c r="F13" s="8">
        <v>500</v>
      </c>
      <c r="G13" s="8">
        <v>1.5</v>
      </c>
      <c r="H13" s="22">
        <f t="shared" si="0"/>
        <v>750</v>
      </c>
    </row>
    <row r="14" spans="1:8" ht="17">
      <c r="A14" s="9">
        <v>10</v>
      </c>
      <c r="B14" s="7" t="s">
        <v>22</v>
      </c>
      <c r="C14" s="7" t="s">
        <v>28</v>
      </c>
      <c r="D14" s="7"/>
      <c r="E14" s="8" t="s">
        <v>41</v>
      </c>
      <c r="F14" s="8">
        <v>1000</v>
      </c>
      <c r="G14" s="8">
        <v>3</v>
      </c>
      <c r="H14" s="22">
        <f>F14*G14</f>
        <v>3000</v>
      </c>
    </row>
    <row r="15" spans="1:8" ht="17">
      <c r="A15" s="9">
        <v>11</v>
      </c>
      <c r="B15" s="7" t="s">
        <v>22</v>
      </c>
      <c r="C15" s="7" t="s">
        <v>29</v>
      </c>
      <c r="D15" s="7"/>
      <c r="E15" s="8" t="s">
        <v>41</v>
      </c>
      <c r="F15" s="8">
        <v>1500</v>
      </c>
      <c r="G15" s="8">
        <v>1.5</v>
      </c>
      <c r="H15" s="22">
        <f>F15*G15</f>
        <v>2250</v>
      </c>
    </row>
    <row r="16" spans="1:8" ht="17">
      <c r="A16" s="9">
        <v>12</v>
      </c>
      <c r="B16" s="7" t="s">
        <v>22</v>
      </c>
      <c r="C16" s="7" t="s">
        <v>30</v>
      </c>
      <c r="D16" s="7"/>
      <c r="E16" s="8" t="s">
        <v>41</v>
      </c>
      <c r="F16" s="8">
        <v>4500</v>
      </c>
      <c r="G16" s="8">
        <v>1.5</v>
      </c>
      <c r="H16" s="22">
        <f>F16*G16</f>
        <v>6750</v>
      </c>
    </row>
    <row r="17" spans="1:8" ht="17">
      <c r="A17" s="9">
        <v>13</v>
      </c>
      <c r="B17" s="7" t="s">
        <v>22</v>
      </c>
      <c r="C17" s="7" t="s">
        <v>31</v>
      </c>
      <c r="D17" s="7"/>
      <c r="E17" s="8" t="s">
        <v>19</v>
      </c>
      <c r="F17" s="8">
        <v>1500</v>
      </c>
      <c r="G17" s="8">
        <v>1.5</v>
      </c>
      <c r="H17" s="22">
        <f>F17*G17</f>
        <v>2250</v>
      </c>
    </row>
    <row r="18" spans="1:8" ht="17">
      <c r="A18" s="9">
        <v>14</v>
      </c>
      <c r="B18" s="7" t="s">
        <v>22</v>
      </c>
      <c r="C18" s="7" t="s">
        <v>32</v>
      </c>
      <c r="D18" s="7"/>
      <c r="E18" s="8" t="s">
        <v>41</v>
      </c>
      <c r="F18" s="8">
        <v>800</v>
      </c>
      <c r="G18" s="8">
        <v>1.5</v>
      </c>
      <c r="H18" s="22">
        <f t="shared" si="0"/>
        <v>1200</v>
      </c>
    </row>
    <row r="19" spans="1:8" ht="17">
      <c r="A19" s="9">
        <v>15</v>
      </c>
      <c r="B19" s="7" t="s">
        <v>22</v>
      </c>
      <c r="C19" s="7" t="s">
        <v>33</v>
      </c>
      <c r="D19" s="7"/>
      <c r="E19" s="8" t="s">
        <v>41</v>
      </c>
      <c r="F19" s="8">
        <v>800</v>
      </c>
      <c r="G19" s="8">
        <v>1.5</v>
      </c>
      <c r="H19" s="22">
        <f t="shared" si="0"/>
        <v>1200</v>
      </c>
    </row>
    <row r="20" spans="1:8" ht="17">
      <c r="A20" s="9">
        <v>16</v>
      </c>
      <c r="B20" s="7" t="s">
        <v>22</v>
      </c>
      <c r="C20" s="7" t="s">
        <v>34</v>
      </c>
      <c r="D20" s="7"/>
      <c r="E20" s="8" t="s">
        <v>45</v>
      </c>
      <c r="F20" s="8">
        <v>500</v>
      </c>
      <c r="G20" s="8">
        <v>3</v>
      </c>
      <c r="H20" s="22">
        <f t="shared" si="0"/>
        <v>1500</v>
      </c>
    </row>
    <row r="21" spans="1:8" ht="17">
      <c r="A21" s="9">
        <v>17</v>
      </c>
      <c r="B21" s="7" t="s">
        <v>22</v>
      </c>
      <c r="C21" s="7" t="s">
        <v>35</v>
      </c>
      <c r="D21" s="7"/>
      <c r="E21" s="8" t="s">
        <v>41</v>
      </c>
      <c r="F21" s="8">
        <v>600</v>
      </c>
      <c r="G21" s="8">
        <v>2</v>
      </c>
      <c r="H21" s="22">
        <f t="shared" si="0"/>
        <v>1200</v>
      </c>
    </row>
    <row r="22" spans="1:8" ht="17">
      <c r="A22" s="9">
        <v>18</v>
      </c>
      <c r="B22" s="7" t="s">
        <v>22</v>
      </c>
      <c r="C22" s="7" t="s">
        <v>36</v>
      </c>
      <c r="D22" s="7"/>
      <c r="E22" s="8" t="s">
        <v>41</v>
      </c>
      <c r="F22" s="8">
        <v>3000</v>
      </c>
      <c r="G22" s="8">
        <v>1.5</v>
      </c>
      <c r="H22" s="22">
        <f t="shared" si="0"/>
        <v>4500</v>
      </c>
    </row>
    <row r="23" spans="1:8" ht="17">
      <c r="A23" s="9">
        <v>19</v>
      </c>
      <c r="B23" s="7" t="s">
        <v>22</v>
      </c>
      <c r="C23" s="7" t="s">
        <v>37</v>
      </c>
      <c r="D23" s="7"/>
      <c r="E23" s="8" t="s">
        <v>41</v>
      </c>
      <c r="F23" s="8">
        <v>5000</v>
      </c>
      <c r="G23" s="8">
        <v>1.5</v>
      </c>
      <c r="H23" s="22">
        <f t="shared" si="0"/>
        <v>7500</v>
      </c>
    </row>
    <row r="24" spans="1:8" ht="17">
      <c r="A24" s="9">
        <v>20</v>
      </c>
      <c r="B24" s="7" t="s">
        <v>22</v>
      </c>
      <c r="C24" s="7" t="s">
        <v>38</v>
      </c>
      <c r="D24" s="7"/>
      <c r="E24" s="8" t="s">
        <v>47</v>
      </c>
      <c r="F24" s="8">
        <v>3000</v>
      </c>
      <c r="G24" s="8">
        <v>1</v>
      </c>
      <c r="H24" s="22">
        <f t="shared" si="0"/>
        <v>3000</v>
      </c>
    </row>
    <row r="25" spans="1:8" ht="17">
      <c r="A25" s="9">
        <v>21</v>
      </c>
      <c r="B25" s="7" t="s">
        <v>22</v>
      </c>
      <c r="C25" s="7" t="s">
        <v>39</v>
      </c>
      <c r="D25" s="7"/>
      <c r="E25" s="8" t="s">
        <v>47</v>
      </c>
      <c r="F25" s="8">
        <v>1000</v>
      </c>
      <c r="G25" s="8">
        <v>1</v>
      </c>
      <c r="H25" s="22">
        <f t="shared" si="0"/>
        <v>1000</v>
      </c>
    </row>
    <row r="26" spans="1:8" ht="17">
      <c r="A26" s="9">
        <v>22</v>
      </c>
      <c r="B26" s="7" t="s">
        <v>22</v>
      </c>
      <c r="C26" s="7" t="s">
        <v>40</v>
      </c>
      <c r="D26" s="7"/>
      <c r="E26" s="8" t="s">
        <v>45</v>
      </c>
      <c r="F26" s="8">
        <v>3000</v>
      </c>
      <c r="G26" s="8">
        <v>1.5</v>
      </c>
      <c r="H26" s="22">
        <f t="shared" si="0"/>
        <v>4500</v>
      </c>
    </row>
    <row r="27" spans="1:8" ht="17">
      <c r="A27" s="9">
        <v>23</v>
      </c>
      <c r="B27" s="7" t="s">
        <v>22</v>
      </c>
      <c r="C27" s="7" t="s">
        <v>42</v>
      </c>
      <c r="D27" s="7"/>
      <c r="E27" s="8" t="s">
        <v>43</v>
      </c>
      <c r="F27" s="8">
        <v>4000</v>
      </c>
      <c r="G27" s="8">
        <v>1</v>
      </c>
      <c r="H27" s="22">
        <f t="shared" si="0"/>
        <v>4000</v>
      </c>
    </row>
    <row r="28" spans="1:8" ht="17">
      <c r="A28" s="9">
        <v>24</v>
      </c>
      <c r="B28" s="7" t="s">
        <v>22</v>
      </c>
      <c r="C28" s="7" t="s">
        <v>44</v>
      </c>
      <c r="D28" s="7"/>
      <c r="E28" s="8" t="s">
        <v>43</v>
      </c>
      <c r="F28" s="8">
        <v>2000</v>
      </c>
      <c r="G28" s="8">
        <v>1</v>
      </c>
      <c r="H28" s="22">
        <f t="shared" si="0"/>
        <v>2000</v>
      </c>
    </row>
    <row r="29" spans="1:8" ht="17">
      <c r="A29" s="9">
        <v>25</v>
      </c>
      <c r="B29" s="7" t="s">
        <v>58</v>
      </c>
      <c r="C29" s="7" t="s">
        <v>59</v>
      </c>
      <c r="D29" s="7"/>
      <c r="E29" s="8" t="s">
        <v>45</v>
      </c>
      <c r="F29" s="8">
        <v>2500</v>
      </c>
      <c r="G29" s="8">
        <v>1</v>
      </c>
      <c r="H29" s="22">
        <f>F29*G29</f>
        <v>2500</v>
      </c>
    </row>
    <row r="30" spans="1:8" ht="34">
      <c r="A30" s="9">
        <v>26</v>
      </c>
      <c r="B30" s="7" t="s">
        <v>49</v>
      </c>
      <c r="C30" s="7" t="s">
        <v>50</v>
      </c>
      <c r="D30" s="7" t="s">
        <v>51</v>
      </c>
      <c r="E30" s="8" t="s">
        <v>60</v>
      </c>
      <c r="F30" s="8">
        <v>150</v>
      </c>
      <c r="G30" s="8">
        <v>4</v>
      </c>
      <c r="H30" s="22">
        <f t="shared" ref="H30:H31" si="1">F30*G30</f>
        <v>600</v>
      </c>
    </row>
    <row r="31" spans="1:8" ht="18" thickBot="1">
      <c r="A31" s="9">
        <v>27</v>
      </c>
      <c r="B31" s="17" t="s">
        <v>49</v>
      </c>
      <c r="C31" s="17" t="s">
        <v>50</v>
      </c>
      <c r="D31" s="17" t="s">
        <v>52</v>
      </c>
      <c r="E31" s="8" t="s">
        <v>60</v>
      </c>
      <c r="F31" s="18">
        <v>800</v>
      </c>
      <c r="G31" s="18">
        <v>2</v>
      </c>
      <c r="H31" s="23">
        <f t="shared" si="1"/>
        <v>1600</v>
      </c>
    </row>
    <row r="32" spans="1:8" ht="35" customHeight="1">
      <c r="A32" s="35" t="s">
        <v>48</v>
      </c>
      <c r="B32" s="36"/>
      <c r="C32" s="36"/>
      <c r="D32" s="36"/>
      <c r="E32" s="36"/>
      <c r="F32" s="36"/>
      <c r="G32" s="36"/>
      <c r="H32" s="24">
        <f>SUM(H5:H31)</f>
        <v>85500</v>
      </c>
    </row>
    <row r="33" spans="1:8" ht="35" customHeight="1">
      <c r="A33" s="37" t="s">
        <v>53</v>
      </c>
      <c r="B33" s="38"/>
      <c r="C33" s="38"/>
      <c r="D33" s="38"/>
      <c r="E33" s="38"/>
      <c r="F33" s="38"/>
      <c r="G33" s="38"/>
      <c r="H33" s="22">
        <f>H32*0.06</f>
        <v>5130</v>
      </c>
    </row>
    <row r="34" spans="1:8" ht="35" customHeight="1" thickBot="1">
      <c r="A34" s="27" t="s">
        <v>54</v>
      </c>
      <c r="B34" s="28"/>
      <c r="C34" s="28"/>
      <c r="D34" s="28"/>
      <c r="E34" s="28"/>
      <c r="F34" s="28"/>
      <c r="G34" s="28"/>
      <c r="H34" s="25">
        <f>H32+H33</f>
        <v>90630</v>
      </c>
    </row>
    <row r="37" spans="1:8">
      <c r="E37" s="26"/>
    </row>
    <row r="38" spans="1:8">
      <c r="E38" s="26"/>
    </row>
  </sheetData>
  <mergeCells count="6">
    <mergeCell ref="A34:G34"/>
    <mergeCell ref="A1:H1"/>
    <mergeCell ref="E2:H2"/>
    <mergeCell ref="D3:H3"/>
    <mergeCell ref="A32:G32"/>
    <mergeCell ref="A33:G33"/>
  </mergeCells>
  <phoneticPr fontId="3" type="noConversion"/>
  <pageMargins left="0.25" right="0.25" top="0.75" bottom="0.75" header="0.3" footer="0.3"/>
  <pageSetup paperSize="9" fitToHeight="3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2017222ꆳ222222硂硂硂硂硂Ƶ꺏꺏꺏(1123-v3).doc</dc:creator>
  <cp:lastModifiedBy>Microsoft Office User</cp:lastModifiedBy>
  <cp:lastPrinted>2018-03-29T09:06:50Z</cp:lastPrinted>
  <dcterms:created xsi:type="dcterms:W3CDTF">2018-03-29T05:11:33Z</dcterms:created>
  <dcterms:modified xsi:type="dcterms:W3CDTF">2022-03-21T12:31:11Z</dcterms:modified>
</cp:coreProperties>
</file>