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<sst xmlns="http://schemas.openxmlformats.org/spreadsheetml/2006/main" count="161" uniqueCount="112">
  <si>
    <t>【借款报销单】</t>
  </si>
  <si>
    <t xml:space="preserve">团号：HMZA-220901-UBI806 </t>
  </si>
  <si>
    <t>会议日期：9/1-9/4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</si>
  <si>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</si>
  <si>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</si>
  <si>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</si>
  <si>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</si>
  <si>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</si>
  <si>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</si>
  <si>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</si>
  <si>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</si>
  <si>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</si>
  <si>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</si>
  <si>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</si>
  <si>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</si>
  <si>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</si>
  <si>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</si>
  <si>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</si>
  <si>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</si>
  <si>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</si>
  <si>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</si>
  <si>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</si>
  <si>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</si>
  <si>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</si>
  <si>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</si>
  <si>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</si>
  <si>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</si>
  <si>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</si>
  <si>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</si>
  <si>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</si>
  <si>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</si>
  <si>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</si>
  <si>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</si>
  <si>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</si>
  <si>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</si>
  <si>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</si>
  <si>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</si>
  <si>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</si>
  <si>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</si>
  <si>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</si>
  <si>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</si>
  <si>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</si>
  <si>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火车票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</si>
  <si>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</si>
  <si>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</si>
  <si>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</si>
  <si>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</si>
  <si>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</si>
  <si>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</si>
  <si>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</si>
  <si>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</si>
  <si>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</si>
  <si>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</si>
  <si>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</si>
  <si>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</si>
  <si>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</si>
  <si>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</si>
  <si>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</si>
  <si>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</si>
  <si>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</si>
  <si>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</si>
  <si>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</si>
  <si>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</si>
  <si>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</si>
  <si>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</si>
  <si>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 HMZA-220728-QSK182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</si>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</sst>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.00_ "/>
    <numFmt numFmtId="179" formatCode="#,##0.00;[Red]#,##0.00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80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8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78" fontId="7" fillId="7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6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topLeftCell="A19" workbookViewId="0">
      <selection activeCell="I32" sqref="I32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2"/>
      <c r="J27" s="127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2"/>
      <c r="J28" s="128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6">SUM(D27)</f>
        <v>0</v>
      </c>
      <c r="E29" s="103">
        <f t="shared" si="6"/>
        <v>0</v>
      </c>
      <c r="F29" s="103">
        <f>SUM(F27:F28)</f>
        <v>0</v>
      </c>
      <c r="G29" s="103">
        <f t="shared" ref="G29:H29" si="7">SUM(G27:G28)</f>
        <v>0</v>
      </c>
      <c r="H29" s="103">
        <f t="shared" si="7"/>
        <v>0</v>
      </c>
      <c r="I29" s="125"/>
      <c r="J29" s="129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2"/>
      <c r="J30" s="123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8">SUM(D30)</f>
        <v>0</v>
      </c>
      <c r="E31" s="103">
        <f t="shared" si="8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41</v>
      </c>
      <c r="C32" s="106">
        <v>450000</v>
      </c>
      <c r="D32" s="104">
        <v>1</v>
      </c>
      <c r="E32" s="106">
        <f>C32*D32</f>
        <v>450000</v>
      </c>
      <c r="F32" s="99"/>
      <c r="G32" s="99"/>
      <c r="H32" s="99"/>
      <c r="I32" s="122" t="s">
        <v>42</v>
      </c>
      <c r="J32" s="130"/>
    </row>
    <row r="33" customHeight="1" spans="1:10">
      <c r="A33" s="110"/>
      <c r="B33" s="111"/>
      <c r="C33" s="112"/>
      <c r="D33" s="110"/>
      <c r="E33" s="112"/>
      <c r="F33" s="99"/>
      <c r="G33" s="99"/>
      <c r="H33" s="99"/>
      <c r="I33" s="122"/>
      <c r="J33" s="131"/>
    </row>
    <row r="34" customHeight="1" spans="1:10">
      <c r="A34" s="110"/>
      <c r="B34" s="111"/>
      <c r="C34" s="112"/>
      <c r="D34" s="110"/>
      <c r="E34" s="112"/>
      <c r="F34" s="99"/>
      <c r="G34" s="99"/>
      <c r="H34" s="99"/>
      <c r="I34" s="122"/>
      <c r="J34" s="131"/>
    </row>
    <row r="35" s="86" customFormat="1" customHeight="1" spans="1:10">
      <c r="A35" s="101"/>
      <c r="B35" s="102" t="s">
        <v>43</v>
      </c>
      <c r="C35" s="103">
        <f>SUM(C32)</f>
        <v>450000</v>
      </c>
      <c r="D35" s="103">
        <f t="shared" ref="D35:E35" si="9">SUM(D32)</f>
        <v>1</v>
      </c>
      <c r="E35" s="103">
        <f t="shared" si="9"/>
        <v>450000</v>
      </c>
      <c r="F35" s="103">
        <f>SUM(F32:F34)</f>
        <v>0</v>
      </c>
      <c r="G35" s="103">
        <f>SUM(G32:G34)</f>
        <v>0</v>
      </c>
      <c r="H35" s="103">
        <f>SUM(H32:H34)</f>
        <v>0</v>
      </c>
      <c r="I35" s="125"/>
      <c r="J35" s="132"/>
    </row>
    <row r="36" customHeight="1" spans="1:10">
      <c r="A36" s="101"/>
      <c r="B36" s="102" t="s">
        <v>44</v>
      </c>
      <c r="C36" s="103">
        <f>SUM(C35,C31,C29,C26,C23,C21,C19,C16,C13,C10)</f>
        <v>450000</v>
      </c>
      <c r="D36" s="103">
        <f t="shared" ref="D36:H36" si="10">SUM(D35,D31,D29,D26,D23,D21,D19,D16,D13,D10)</f>
        <v>1</v>
      </c>
      <c r="E36" s="103">
        <f t="shared" si="10"/>
        <v>450000</v>
      </c>
      <c r="F36" s="103">
        <f t="shared" si="10"/>
        <v>0</v>
      </c>
      <c r="G36" s="103">
        <f t="shared" si="10"/>
        <v>0</v>
      </c>
      <c r="H36" s="103">
        <f t="shared" si="10"/>
        <v>0</v>
      </c>
      <c r="I36" s="125"/>
      <c r="J36" s="133"/>
    </row>
    <row r="40" customHeight="1" spans="1:9">
      <c r="A40" s="113" t="s">
        <v>45</v>
      </c>
      <c r="B40" s="114"/>
      <c r="C40" s="115" t="s">
        <v>46</v>
      </c>
      <c r="D40" s="115"/>
      <c r="E40" s="115" t="s">
        <v>47</v>
      </c>
      <c r="F40" s="115"/>
      <c r="G40" s="115" t="s">
        <v>48</v>
      </c>
      <c r="H40" s="115"/>
      <c r="I40" s="134" t="s">
        <v>49</v>
      </c>
    </row>
    <row r="41" customHeight="1" spans="1:9">
      <c r="A41" s="116">
        <f>E36</f>
        <v>450000</v>
      </c>
      <c r="B41" s="117"/>
      <c r="C41" s="117">
        <f>H36</f>
        <v>0</v>
      </c>
      <c r="D41" s="117"/>
      <c r="E41" s="117">
        <f>F36</f>
        <v>0</v>
      </c>
      <c r="F41" s="117"/>
      <c r="G41" s="117">
        <f>G36</f>
        <v>0</v>
      </c>
      <c r="H41" s="117"/>
      <c r="I41" s="135">
        <f>A41-C41</f>
        <v>450000</v>
      </c>
    </row>
    <row r="43" customHeight="1" spans="1:9">
      <c r="A43" s="118" t="s">
        <v>50</v>
      </c>
      <c r="B43" s="119"/>
      <c r="C43" s="120" t="s">
        <v>51</v>
      </c>
      <c r="D43" s="118"/>
      <c r="E43" s="118" t="s">
        <v>52</v>
      </c>
      <c r="F43" s="118"/>
      <c r="G43" s="118" t="s">
        <v>53</v>
      </c>
      <c r="H43" s="118"/>
      <c r="I43" s="11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16" sqref="N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55</v>
      </c>
      <c r="E5" s="39"/>
      <c r="F5" s="40" t="s">
        <v>56</v>
      </c>
      <c r="G5" s="40"/>
      <c r="H5" s="39" t="s">
        <v>57</v>
      </c>
      <c r="I5" s="38"/>
      <c r="J5" s="40"/>
      <c r="K5" s="71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72"/>
    </row>
    <row r="7" ht="20.1" customHeight="1" spans="2:11">
      <c r="B7" s="41"/>
      <c r="C7" s="42"/>
      <c r="D7" s="43" t="s">
        <v>62</v>
      </c>
      <c r="E7" s="43"/>
      <c r="F7" s="45">
        <v>44772</v>
      </c>
      <c r="G7" s="44"/>
      <c r="H7" s="43" t="s">
        <v>63</v>
      </c>
      <c r="I7" s="73"/>
      <c r="J7" s="45">
        <v>44774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4"/>
      <c r="J8" s="49" t="s">
        <v>65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76"/>
      <c r="J11" s="77"/>
      <c r="K11" s="78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102.96</v>
      </c>
      <c r="H12" s="59">
        <v>102.96</v>
      </c>
      <c r="I12" s="76"/>
      <c r="J12" s="77"/>
      <c r="K12" s="78" t="s">
        <v>76</v>
      </c>
    </row>
    <row r="13" ht="20.1" customHeight="1" spans="2:11">
      <c r="B13" s="56">
        <v>3</v>
      </c>
      <c r="C13" s="57"/>
      <c r="D13" s="60"/>
      <c r="E13" s="56" t="s">
        <v>77</v>
      </c>
      <c r="F13" s="57"/>
      <c r="G13" s="59">
        <v>0</v>
      </c>
      <c r="H13" s="59"/>
      <c r="I13" s="76"/>
      <c r="J13" s="77"/>
      <c r="K13" s="78" t="s">
        <v>74</v>
      </c>
    </row>
    <row r="14" ht="20.1" customHeight="1" spans="2:11">
      <c r="B14" s="56">
        <v>4</v>
      </c>
      <c r="C14" s="57"/>
      <c r="D14" s="60"/>
      <c r="E14" s="56" t="s">
        <v>78</v>
      </c>
      <c r="F14" s="57"/>
      <c r="G14" s="59">
        <v>824.6</v>
      </c>
      <c r="H14" s="59">
        <v>824.6</v>
      </c>
      <c r="I14" s="76"/>
      <c r="J14" s="77"/>
      <c r="K14" s="78" t="s">
        <v>79</v>
      </c>
    </row>
    <row r="15" ht="20.1" customHeight="1" spans="2:11">
      <c r="B15" s="56">
        <v>5</v>
      </c>
      <c r="C15" s="57"/>
      <c r="D15" s="58" t="s">
        <v>41</v>
      </c>
      <c r="E15" s="61" t="s">
        <v>80</v>
      </c>
      <c r="F15" s="61"/>
      <c r="G15" s="59">
        <v>37.54</v>
      </c>
      <c r="H15" s="59">
        <v>37.54</v>
      </c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44</v>
      </c>
      <c r="C18" s="63"/>
      <c r="D18" s="63"/>
      <c r="E18" s="63"/>
      <c r="F18" s="54"/>
      <c r="G18" s="64">
        <f>SUM(G11:G17)</f>
        <v>965.1</v>
      </c>
      <c r="H18" s="64">
        <f>SUM(H11:H17)</f>
        <v>965.1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69</v>
      </c>
      <c r="C20" s="55"/>
      <c r="D20" s="55"/>
      <c r="E20" s="55"/>
      <c r="F20" s="55"/>
      <c r="G20" s="55" t="s">
        <v>81</v>
      </c>
      <c r="H20" s="55"/>
      <c r="I20" s="55"/>
      <c r="J20" s="55"/>
      <c r="K20" s="55" t="s">
        <v>82</v>
      </c>
    </row>
    <row r="21" ht="20.1" customHeight="1" spans="2:11">
      <c r="B21" s="65">
        <f>H18</f>
        <v>965.1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965.1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83</v>
      </c>
      <c r="C23" s="50"/>
      <c r="D23" s="50"/>
      <c r="E23" s="50"/>
      <c r="F23" s="50" t="s">
        <v>51</v>
      </c>
      <c r="G23" s="50" t="s">
        <v>84</v>
      </c>
      <c r="H23" s="50"/>
      <c r="I23" s="50"/>
      <c r="J23" s="50" t="s">
        <v>53</v>
      </c>
      <c r="K23" s="50"/>
    </row>
    <row r="26" ht="17.4" spans="1:11">
      <c r="A26" s="35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40" t="s">
        <v>56</v>
      </c>
      <c r="G28" s="40"/>
      <c r="H28" s="39" t="s">
        <v>57</v>
      </c>
      <c r="I28" s="38"/>
      <c r="J28" s="40"/>
      <c r="K28" s="71"/>
    </row>
    <row r="29" ht="20.1" customHeight="1" spans="2:11">
      <c r="B29" s="41"/>
      <c r="C29" s="42"/>
      <c r="D29" s="43" t="s">
        <v>58</v>
      </c>
      <c r="E29" s="43"/>
      <c r="F29" s="44" t="s">
        <v>59</v>
      </c>
      <c r="G29" s="44"/>
      <c r="H29" s="43" t="s">
        <v>60</v>
      </c>
      <c r="I29" s="42"/>
      <c r="J29" s="44" t="s">
        <v>61</v>
      </c>
      <c r="K29" s="72"/>
    </row>
    <row r="30" ht="20.1" customHeight="1" spans="2:11">
      <c r="B30" s="41"/>
      <c r="C30" s="42"/>
      <c r="D30" s="43" t="s">
        <v>62</v>
      </c>
      <c r="E30" s="43"/>
      <c r="F30" s="66">
        <v>44772</v>
      </c>
      <c r="G30" s="44"/>
      <c r="H30" s="43" t="s">
        <v>63</v>
      </c>
      <c r="I30" s="73"/>
      <c r="J30" s="66">
        <v>44774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64</v>
      </c>
      <c r="I31" s="74"/>
      <c r="J31" s="49"/>
      <c r="K31" s="75"/>
    </row>
    <row r="32" ht="20.1" customHeight="1"/>
    <row r="33" ht="20.1" customHeight="1" spans="2:11">
      <c r="B33" s="61"/>
      <c r="C33" s="61"/>
      <c r="D33" s="67" t="s">
        <v>86</v>
      </c>
      <c r="E33" s="61" t="s">
        <v>87</v>
      </c>
      <c r="F33" s="61"/>
      <c r="G33" s="59" t="s">
        <v>88</v>
      </c>
      <c r="H33" s="59" t="s">
        <v>89</v>
      </c>
      <c r="I33" s="59" t="s">
        <v>44</v>
      </c>
      <c r="J33" s="59"/>
      <c r="K33" s="84" t="s">
        <v>71</v>
      </c>
    </row>
    <row r="34" ht="20.1" customHeight="1" spans="2:11">
      <c r="B34" s="61">
        <v>1</v>
      </c>
      <c r="C34" s="61"/>
      <c r="D34" s="68" t="s">
        <v>59</v>
      </c>
      <c r="E34" s="61">
        <v>7.29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>
        <v>7.3</v>
      </c>
      <c r="F35" s="61"/>
      <c r="G35" s="59">
        <v>200</v>
      </c>
      <c r="H35" s="59">
        <v>1</v>
      </c>
      <c r="I35" s="76">
        <f t="shared" ref="I35:I36" si="0">G35*H35</f>
        <v>200</v>
      </c>
      <c r="J35" s="77"/>
      <c r="K35" s="85"/>
    </row>
    <row r="36" ht="20.1" customHeight="1" spans="2:11">
      <c r="B36" s="61">
        <v>3</v>
      </c>
      <c r="C36" s="61"/>
      <c r="D36" s="68"/>
      <c r="E36" s="61"/>
      <c r="F36" s="61"/>
      <c r="G36" s="59">
        <v>0</v>
      </c>
      <c r="H36" s="59">
        <v>0</v>
      </c>
      <c r="I36" s="76">
        <f t="shared" si="0"/>
        <v>0</v>
      </c>
      <c r="J36" s="77"/>
      <c r="K36" s="85"/>
    </row>
    <row r="37" ht="20.1" customHeight="1" spans="2:11">
      <c r="B37" s="53" t="s">
        <v>44</v>
      </c>
      <c r="C37" s="63"/>
      <c r="D37" s="63"/>
      <c r="E37" s="63"/>
      <c r="F37" s="54"/>
      <c r="G37" s="64"/>
      <c r="H37" s="64">
        <f>SUM(H19:H36)</f>
        <v>2</v>
      </c>
      <c r="I37" s="79">
        <f>SUM(I34:J36)</f>
        <v>300</v>
      </c>
      <c r="J37" s="80"/>
      <c r="K37" s="81"/>
    </row>
    <row r="38" ht="20.1" customHeight="1" spans="2:11">
      <c r="B38" s="50" t="s">
        <v>83</v>
      </c>
      <c r="C38" s="50"/>
      <c r="D38" s="50"/>
      <c r="E38" s="50"/>
      <c r="F38" s="50" t="s">
        <v>51</v>
      </c>
      <c r="G38" s="50" t="s">
        <v>84</v>
      </c>
      <c r="H38" s="50"/>
      <c r="I38" s="50"/>
      <c r="J38" s="50" t="s">
        <v>53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9"/>
      <c r="G8" s="8" t="s">
        <v>57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91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92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92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93</v>
      </c>
    </row>
    <row r="17" s="1" customFormat="1" ht="21" customHeight="1" spans="2:9">
      <c r="B17" s="15">
        <v>4</v>
      </c>
      <c r="C17" s="16"/>
      <c r="D17" s="20"/>
      <c r="E17" s="15" t="s">
        <v>78</v>
      </c>
      <c r="F17" s="16"/>
      <c r="G17" s="18"/>
      <c r="H17" s="19"/>
      <c r="I17" s="30" t="s">
        <v>92</v>
      </c>
    </row>
    <row r="18" s="1" customFormat="1" ht="21" customHeight="1" spans="2:9">
      <c r="B18" s="15">
        <v>5</v>
      </c>
      <c r="C18" s="16"/>
      <c r="D18" s="17" t="s">
        <v>94</v>
      </c>
      <c r="E18" s="15" t="s">
        <v>95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96</v>
      </c>
      <c r="E19" s="15" t="s">
        <v>95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78</v>
      </c>
      <c r="F20" s="16"/>
      <c r="G20" s="18"/>
      <c r="H20" s="19"/>
      <c r="I20" s="30" t="s">
        <v>97</v>
      </c>
    </row>
    <row r="21" s="1" customFormat="1" ht="21" customHeight="1" spans="2:9">
      <c r="B21" s="15">
        <v>8</v>
      </c>
      <c r="C21" s="16"/>
      <c r="D21" s="21"/>
      <c r="E21" s="15" t="s">
        <v>98</v>
      </c>
      <c r="F21" s="16"/>
      <c r="G21" s="18"/>
      <c r="H21" s="19"/>
      <c r="I21" s="30" t="s">
        <v>97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99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100</v>
      </c>
      <c r="E23" s="15" t="s">
        <v>101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102</v>
      </c>
      <c r="E24" s="15" t="s">
        <v>103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104</v>
      </c>
      <c r="E25" s="15" t="s">
        <v>105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106</v>
      </c>
      <c r="E26" s="15" t="s">
        <v>107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108</v>
      </c>
      <c r="F27" s="16"/>
      <c r="G27" s="18"/>
      <c r="H27" s="19"/>
      <c r="I27" s="30" t="s">
        <v>109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44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110</v>
      </c>
      <c r="G35" s="7"/>
      <c r="H35" s="7"/>
      <c r="I35" s="7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2022-08-29T05:15:47Z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0AC61312E418439BB687F5605FF3F6F6</vt:lpwstr>
  </property>
</Properties>
</file>