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/>
  <xr:revisionPtr revIDLastSave="0" documentId="13_ncr:1_{980B0BA3-2435-4C37-86BD-0ED72A4B9DBF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5" i="2"/>
  <c r="F6" i="2"/>
  <c r="F16" i="2"/>
  <c r="F17" i="2"/>
  <c r="F18" i="2"/>
  <c r="F19" i="2"/>
  <c r="F20" i="2"/>
  <c r="F21" i="2"/>
  <c r="F3" i="2"/>
  <c r="F4" i="2"/>
  <c r="F2" i="2"/>
  <c r="F7" i="2"/>
  <c r="F11" i="2"/>
  <c r="F10" i="2"/>
  <c r="F12" i="2"/>
  <c r="F13" i="2"/>
  <c r="F14" i="2"/>
  <c r="F15" i="2"/>
</calcChain>
</file>

<file path=xl/sharedStrings.xml><?xml version="1.0" encoding="utf-8"?>
<sst xmlns="http://schemas.openxmlformats.org/spreadsheetml/2006/main" count="49" uniqueCount="36">
  <si>
    <t>项目</t>
    <phoneticPr fontId="1" type="noConversion"/>
  </si>
  <si>
    <t>会议室</t>
    <phoneticPr fontId="1" type="noConversion"/>
  </si>
  <si>
    <t>数量</t>
    <phoneticPr fontId="1" type="noConversion"/>
  </si>
  <si>
    <t>午餐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</si>
  <si>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</si>
  <si>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</si>
  <si>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</si>
  <si>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</si>
  <si>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</si>
  <si>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</si>
  <si>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</si>
  <si>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</si>
  <si>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</si>
  <si>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成都</t>
    <phoneticPr fontId="1" type="noConversion"/>
  </si>
  <si>
    <t>西安</t>
    <phoneticPr fontId="1" type="noConversion"/>
  </si>
  <si>
    <t>上海</t>
    <phoneticPr fontId="1" type="noConversion"/>
  </si>
  <si>
    <t>上海安兰云酒店</t>
    <phoneticPr fontId="1" type="noConversion"/>
  </si>
  <si>
    <t>会议室</t>
    <phoneticPr fontId="1" type="noConversion"/>
  </si>
  <si>
    <t xml:space="preserve">午餐 </t>
    <phoneticPr fontId="1" type="noConversion"/>
  </si>
  <si>
    <t>武汉建国璞隐酒店</t>
    <phoneticPr fontId="1" type="noConversion"/>
  </si>
  <si>
    <t>杭州龙禧福朋喜来登酒店</t>
    <phoneticPr fontId="1" type="noConversion"/>
  </si>
  <si>
    <t>杭州</t>
    <phoneticPr fontId="1" type="noConversion"/>
  </si>
  <si>
    <t>10月12-14日</t>
  </si>
  <si>
    <t>成都麦田天阅酒店</t>
    <phoneticPr fontId="1" type="noConversion"/>
  </si>
  <si>
    <t>10月19-21日</t>
  </si>
  <si>
    <t>西安维也纳智好酒店</t>
    <phoneticPr fontId="1" type="noConversion"/>
  </si>
  <si>
    <t>10.26-28日</t>
    <phoneticPr fontId="1" type="noConversion"/>
  </si>
  <si>
    <t>10月26-28日</t>
    <phoneticPr fontId="1" type="noConversion"/>
  </si>
  <si>
    <t>10.26-28日，</t>
    <phoneticPr fontId="1" type="noConversion"/>
  </si>
  <si>
    <t>会议室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</si>
  <si>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</si>
  <si>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</si>
  <si>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40，41，40</t>
    <phoneticPr fontId="1" type="noConversion"/>
  </si>
  <si>
    <t>50，50，50</t>
    <phoneticPr fontId="1" type="noConversion"/>
  </si>
  <si>
    <t>45，45，45</t>
    <phoneticPr fontId="1" type="noConversion"/>
  </si>
  <si>
    <t>65，60，59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</si>
</sst>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tabSelected="1" zoomScaleNormal="100" workbookViewId="0">
      <selection activeCell="G20" sqref="G20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9.0703125" bestFit="1" customWidth="1"/>
    <col min="7" max="7" width="33.2109375" customWidth="1"/>
  </cols>
  <sheetData>
    <row r="1" spans="1:7" x14ac:dyDescent="0.35">
      <c r="A1" s="2" t="s">
        <v>7</v>
      </c>
      <c r="B1" s="2" t="s">
        <v>8</v>
      </c>
      <c r="C1" s="2" t="s">
        <v>0</v>
      </c>
      <c r="D1" s="2" t="s">
        <v>2</v>
      </c>
      <c r="E1" s="2" t="s">
        <v>5</v>
      </c>
      <c r="F1" s="2" t="s">
        <v>6</v>
      </c>
      <c r="G1" s="1" t="s">
        <v>4</v>
      </c>
    </row>
    <row r="2" spans="1:7" s="9" customFormat="1" x14ac:dyDescent="0.35">
      <c r="A2" s="11" t="s">
        <v>21</v>
      </c>
      <c r="B2" s="11" t="s">
        <v>20</v>
      </c>
      <c r="C2" s="7" t="s">
        <v>1</v>
      </c>
      <c r="D2" s="8">
        <v>3</v>
      </c>
      <c r="E2" s="7">
        <v>3400</v>
      </c>
      <c r="F2" s="7">
        <f>E2*D2</f>
        <v>10200</v>
      </c>
      <c r="G2" s="7" t="s">
        <v>22</v>
      </c>
    </row>
    <row r="3" spans="1:7" s="9" customFormat="1" x14ac:dyDescent="0.35">
      <c r="A3" s="11"/>
      <c r="B3" s="11"/>
      <c r="C3" s="7" t="s">
        <v>29</v>
      </c>
      <c r="D3" s="8">
        <v>1</v>
      </c>
      <c r="E3" s="7">
        <v>1500</v>
      </c>
      <c r="F3" s="7">
        <f t="shared" ref="F3:F4" si="0">E3*D3</f>
        <v>1500</v>
      </c>
      <c r="G3" s="10">
        <v>44117</v>
      </c>
    </row>
    <row r="4" spans="1:7" s="9" customFormat="1" x14ac:dyDescent="0.35">
      <c r="A4" s="11"/>
      <c r="B4" s="11"/>
      <c r="C4" s="7" t="s">
        <v>29</v>
      </c>
      <c r="D4" s="8">
        <v>1</v>
      </c>
      <c r="E4" s="7">
        <v>2000</v>
      </c>
      <c r="F4" s="7">
        <f t="shared" si="0"/>
        <v>2000</v>
      </c>
      <c r="G4" s="10">
        <v>44119</v>
      </c>
    </row>
    <row r="5" spans="1:7" s="9" customFormat="1" x14ac:dyDescent="0.35">
      <c r="A5" s="11"/>
      <c r="B5" s="11"/>
      <c r="C5" s="7" t="s">
        <v>3</v>
      </c>
      <c r="D5" s="8">
        <v>135</v>
      </c>
      <c r="E5" s="7">
        <v>47</v>
      </c>
      <c r="F5" s="7">
        <f>E5*D5</f>
        <v>6345</v>
      </c>
      <c r="G5" s="7" t="s">
        <v>34</v>
      </c>
    </row>
    <row r="6" spans="1:7" s="9" customFormat="1" x14ac:dyDescent="0.35">
      <c r="A6" s="11"/>
      <c r="B6" s="11"/>
      <c r="C6" s="7" t="s">
        <v>9</v>
      </c>
      <c r="D6" s="7"/>
      <c r="E6" s="7"/>
      <c r="F6" s="7">
        <f>SUM(F2:F5)</f>
        <v>20045</v>
      </c>
      <c r="G6" s="7"/>
    </row>
    <row r="7" spans="1:7" s="9" customFormat="1" x14ac:dyDescent="0.35">
      <c r="A7" s="11" t="s">
        <v>13</v>
      </c>
      <c r="B7" s="11" t="s">
        <v>23</v>
      </c>
      <c r="C7" s="7" t="s">
        <v>1</v>
      </c>
      <c r="D7" s="8">
        <v>3</v>
      </c>
      <c r="E7" s="7">
        <v>4000</v>
      </c>
      <c r="F7" s="7">
        <f>E7*D7</f>
        <v>12000</v>
      </c>
      <c r="G7" s="7" t="s">
        <v>24</v>
      </c>
    </row>
    <row r="8" spans="1:7" s="9" customFormat="1" x14ac:dyDescent="0.35">
      <c r="A8" s="11" t="s">
        <v>10</v>
      </c>
      <c r="B8" s="11"/>
      <c r="C8" s="7" t="s">
        <v>3</v>
      </c>
      <c r="D8" s="8">
        <v>121</v>
      </c>
      <c r="E8" s="7">
        <v>35</v>
      </c>
      <c r="F8" s="7">
        <f>E8*D8</f>
        <v>4235</v>
      </c>
      <c r="G8" s="7" t="s">
        <v>32</v>
      </c>
    </row>
    <row r="9" spans="1:7" s="9" customFormat="1" x14ac:dyDescent="0.35">
      <c r="A9" s="11"/>
      <c r="B9" s="11"/>
      <c r="C9" s="7" t="s">
        <v>9</v>
      </c>
      <c r="D9" s="7"/>
      <c r="E9" s="7"/>
      <c r="F9" s="7">
        <f>SUM(F7:F8)</f>
        <v>16235</v>
      </c>
      <c r="G9" s="7"/>
    </row>
    <row r="10" spans="1:7" s="9" customFormat="1" x14ac:dyDescent="0.35">
      <c r="A10" s="11" t="s">
        <v>14</v>
      </c>
      <c r="B10" s="11" t="s">
        <v>25</v>
      </c>
      <c r="C10" s="7" t="s">
        <v>1</v>
      </c>
      <c r="D10" s="8">
        <v>3</v>
      </c>
      <c r="E10" s="7">
        <v>3300</v>
      </c>
      <c r="F10" s="7">
        <f>E10*D10</f>
        <v>9900</v>
      </c>
      <c r="G10" s="7" t="s">
        <v>26</v>
      </c>
    </row>
    <row r="11" spans="1:7" s="9" customFormat="1" x14ac:dyDescent="0.35">
      <c r="A11" s="11" t="s">
        <v>10</v>
      </c>
      <c r="B11" s="11"/>
      <c r="C11" s="7" t="s">
        <v>3</v>
      </c>
      <c r="D11" s="8">
        <v>150</v>
      </c>
      <c r="E11" s="7">
        <v>50</v>
      </c>
      <c r="F11" s="7">
        <f>E11*D11</f>
        <v>7500</v>
      </c>
      <c r="G11" s="7" t="s">
        <v>33</v>
      </c>
    </row>
    <row r="12" spans="1:7" s="9" customFormat="1" x14ac:dyDescent="0.35">
      <c r="A12" s="11"/>
      <c r="B12" s="11"/>
      <c r="C12" s="7" t="s">
        <v>9</v>
      </c>
      <c r="D12" s="7"/>
      <c r="E12" s="7"/>
      <c r="F12" s="7">
        <f>SUM(F10:F11)</f>
        <v>17400</v>
      </c>
      <c r="G12" s="7"/>
    </row>
    <row r="13" spans="1:7" s="9" customFormat="1" x14ac:dyDescent="0.35">
      <c r="A13" s="11" t="s">
        <v>10</v>
      </c>
      <c r="B13" s="11" t="s">
        <v>19</v>
      </c>
      <c r="C13" s="7" t="s">
        <v>1</v>
      </c>
      <c r="D13" s="8">
        <v>2</v>
      </c>
      <c r="E13" s="7">
        <v>2000</v>
      </c>
      <c r="F13" s="7">
        <f>E13*D13</f>
        <v>4000</v>
      </c>
      <c r="G13" s="7" t="s">
        <v>27</v>
      </c>
    </row>
    <row r="14" spans="1:7" s="9" customFormat="1" x14ac:dyDescent="0.35">
      <c r="A14" s="11"/>
      <c r="B14" s="11"/>
      <c r="C14" s="7" t="s">
        <v>9</v>
      </c>
      <c r="D14" s="7"/>
      <c r="E14" s="7"/>
      <c r="F14" s="7">
        <f>SUM(F13:F13)</f>
        <v>4000</v>
      </c>
      <c r="G14" s="7"/>
    </row>
    <row r="15" spans="1:7" s="9" customFormat="1" x14ac:dyDescent="0.35">
      <c r="A15" s="11" t="s">
        <v>15</v>
      </c>
      <c r="B15" s="13" t="s">
        <v>16</v>
      </c>
      <c r="C15" s="7" t="s">
        <v>17</v>
      </c>
      <c r="D15" s="8">
        <v>3</v>
      </c>
      <c r="E15" s="7">
        <v>3500</v>
      </c>
      <c r="F15" s="7">
        <f>D15*E15</f>
        <v>10500</v>
      </c>
      <c r="G15" s="7" t="s">
        <v>28</v>
      </c>
    </row>
    <row r="16" spans="1:7" s="9" customFormat="1" x14ac:dyDescent="0.35">
      <c r="A16" s="11" t="s">
        <v>10</v>
      </c>
      <c r="B16" s="14"/>
      <c r="C16" s="7" t="s">
        <v>18</v>
      </c>
      <c r="D16" s="8">
        <v>184</v>
      </c>
      <c r="E16" s="7">
        <v>50</v>
      </c>
      <c r="F16" s="7">
        <f>D16*E16</f>
        <v>9200</v>
      </c>
      <c r="G16" s="7" t="s">
        <v>35</v>
      </c>
    </row>
    <row r="17" spans="1:7" s="9" customFormat="1" x14ac:dyDescent="0.35">
      <c r="A17" s="11"/>
      <c r="B17" s="15"/>
      <c r="C17" s="7" t="s">
        <v>9</v>
      </c>
      <c r="D17" s="7"/>
      <c r="E17" s="7"/>
      <c r="F17" s="7">
        <f>F15+F16</f>
        <v>19700</v>
      </c>
      <c r="G17" s="7"/>
    </row>
    <row r="18" spans="1:7" x14ac:dyDescent="0.35">
      <c r="A18" s="12" t="s">
        <v>11</v>
      </c>
      <c r="B18" s="12"/>
      <c r="C18" s="12"/>
      <c r="D18" s="3"/>
      <c r="E18" s="3"/>
      <c r="F18" s="5">
        <f>(F12+F14+F17+F9+F6)*0.08</f>
        <v>6190.4000000000005</v>
      </c>
    </row>
    <row r="19" spans="1:7" x14ac:dyDescent="0.35">
      <c r="A19" s="16" t="s">
        <v>31</v>
      </c>
      <c r="B19" s="17"/>
      <c r="C19" s="17"/>
      <c r="D19" s="6"/>
      <c r="E19" s="6"/>
      <c r="F19" s="5">
        <f>F18+F17+F14+F12+F9+F6</f>
        <v>83570.399999999994</v>
      </c>
    </row>
    <row r="20" spans="1:7" x14ac:dyDescent="0.35">
      <c r="A20" s="12" t="s">
        <v>12</v>
      </c>
      <c r="B20" s="12"/>
      <c r="C20" s="12"/>
      <c r="D20" s="4"/>
      <c r="E20" s="3"/>
      <c r="F20" s="5">
        <f>F19*0.06</f>
        <v>5014.2239999999993</v>
      </c>
    </row>
    <row r="21" spans="1:7" x14ac:dyDescent="0.35">
      <c r="A21" s="12" t="s">
        <v>30</v>
      </c>
      <c r="B21" s="12"/>
      <c r="C21" s="12"/>
      <c r="D21" s="3"/>
      <c r="E21" s="3"/>
      <c r="F21" s="5">
        <f>F12+F18+F20+F14+F17+F9+F6</f>
        <v>88584.623999999996</v>
      </c>
    </row>
  </sheetData>
  <mergeCells count="14">
    <mergeCell ref="A7:A9"/>
    <mergeCell ref="B7:B9"/>
    <mergeCell ref="A2:A6"/>
    <mergeCell ref="B2:B6"/>
    <mergeCell ref="A21:C21"/>
    <mergeCell ref="B10:B12"/>
    <mergeCell ref="A10:A12"/>
    <mergeCell ref="A18:C18"/>
    <mergeCell ref="A20:C20"/>
    <mergeCell ref="A13:A14"/>
    <mergeCell ref="B13:B14"/>
    <mergeCell ref="A15:A17"/>
    <mergeCell ref="B15:B17"/>
    <mergeCell ref="A19:C19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2020-10-27T03:52:52Z</dcterms:modified>
</cp:coreProperties>
</file>