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FE39392-1DAB-4C35-8063-BC084FA1031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28" i="3" l="1"/>
  <c r="F28" i="3"/>
  <c r="F21" i="3"/>
  <c r="H11" i="3"/>
  <c r="G11" i="3"/>
  <c r="F11" i="3"/>
  <c r="G58" i="3"/>
  <c r="F58" i="3"/>
  <c r="F57" i="3"/>
  <c r="G57" i="3"/>
  <c r="H57" i="3"/>
  <c r="H58" i="3" s="1"/>
  <c r="H17" i="3"/>
  <c r="H18" i="3"/>
  <c r="F38" i="3"/>
  <c r="F14" i="3"/>
  <c r="H56" i="3"/>
  <c r="H35" i="3"/>
  <c r="H54" i="3"/>
  <c r="H52" i="3"/>
  <c r="H53" i="3"/>
  <c r="G7" i="4"/>
  <c r="F7" i="4"/>
  <c r="F5" i="4"/>
  <c r="F4" i="4"/>
  <c r="H19" i="3"/>
  <c r="H16" i="3"/>
  <c r="H15" i="3"/>
  <c r="H24" i="3"/>
  <c r="H25" i="3"/>
  <c r="H34" i="3"/>
  <c r="H29" i="3"/>
  <c r="H33" i="3"/>
  <c r="H32" i="3"/>
  <c r="H31" i="3"/>
  <c r="G28" i="3"/>
  <c r="H23" i="3"/>
  <c r="H26" i="3"/>
  <c r="H30" i="3"/>
  <c r="H36" i="3"/>
  <c r="H20" i="3"/>
  <c r="H22" i="3"/>
  <c r="H27" i="3"/>
  <c r="H8" i="3"/>
  <c r="H9" i="3"/>
  <c r="H10" i="3"/>
  <c r="H37" i="3"/>
  <c r="G38" i="3"/>
  <c r="E52" i="3"/>
  <c r="E57" i="3" s="1"/>
  <c r="E50" i="3"/>
  <c r="E51" i="3" s="1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7" i="3"/>
  <c r="D51" i="3"/>
  <c r="D58" i="3" s="1"/>
  <c r="D49" i="3"/>
  <c r="D46" i="3"/>
  <c r="D41" i="3"/>
  <c r="D38" i="3"/>
  <c r="D28" i="3"/>
  <c r="D21" i="3"/>
  <c r="D14" i="3"/>
  <c r="D11" i="3"/>
  <c r="C57" i="3"/>
  <c r="C51" i="3"/>
  <c r="C49" i="3"/>
  <c r="C46" i="3"/>
  <c r="C41" i="3"/>
  <c r="C38" i="3"/>
  <c r="C28" i="3"/>
  <c r="C21" i="3"/>
  <c r="C14" i="3"/>
  <c r="C11" i="3"/>
  <c r="H50" i="3"/>
  <c r="F51" i="3"/>
  <c r="H47" i="3"/>
  <c r="H48" i="3"/>
  <c r="H49" i="3" s="1"/>
  <c r="F49" i="3"/>
  <c r="H42" i="3"/>
  <c r="H46" i="3" s="1"/>
  <c r="H43" i="3"/>
  <c r="H44" i="3"/>
  <c r="H45" i="3"/>
  <c r="F46" i="3"/>
  <c r="H39" i="3"/>
  <c r="H40" i="3"/>
  <c r="H41" i="3" s="1"/>
  <c r="F41" i="3"/>
  <c r="H12" i="3"/>
  <c r="H14" i="3" s="1"/>
  <c r="H13" i="3"/>
  <c r="H51" i="3"/>
  <c r="C58" i="3" l="1"/>
  <c r="A63" i="3" s="1"/>
  <c r="G63" i="3"/>
  <c r="E58" i="3"/>
  <c r="H38" i="3"/>
  <c r="H21" i="3"/>
  <c r="E63" i="3"/>
  <c r="C63" i="3" l="1"/>
  <c r="I6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<sst xmlns="http://schemas.openxmlformats.org/spreadsheetml/2006/main" count="53" uniqueCount="53">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</sst>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12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58" zoomScale="80" zoomScaleNormal="80" workbookViewId="0">
      <selection activeCell="H69" sqref="H6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3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>
        <v>953.37</v>
      </c>
      <c r="G8" s="8">
        <v>0</v>
      </c>
      <c r="H8" s="8">
        <f>F8+G8</f>
        <v>953.37</v>
      </c>
      <c r="I8" s="13"/>
      <c r="J8" s="48" t="s">
        <v>14</v>
      </c>
    </row>
    <row r="9" spans="1:12" ht="21" customHeight="1" x14ac:dyDescent="0.3">
      <c r="A9" s="40"/>
      <c r="B9" s="33"/>
      <c r="C9" s="36"/>
      <c r="D9" s="47"/>
      <c r="E9" s="36"/>
      <c r="F9" s="8">
        <v>502.9</v>
      </c>
      <c r="G9" s="8">
        <v>0</v>
      </c>
      <c r="H9" s="8">
        <f>F9+G9</f>
        <v>502.9</v>
      </c>
      <c r="I9" s="13"/>
      <c r="J9" s="58"/>
    </row>
    <row r="10" spans="1:12" ht="21" customHeight="1" x14ac:dyDescent="0.3">
      <c r="A10" s="40"/>
      <c r="B10" s="33"/>
      <c r="C10" s="36"/>
      <c r="D10" s="47"/>
      <c r="E10" s="36"/>
      <c r="F10" s="8">
        <v>0</v>
      </c>
      <c r="G10" s="8">
        <v>662</v>
      </c>
      <c r="H10" s="8">
        <f>F10+G10</f>
        <v>662</v>
      </c>
      <c r="I10" s="13"/>
      <c r="J10" s="58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1456.27</v>
      </c>
      <c r="G11" s="11">
        <f>SUM(G8:G10)</f>
        <v>662</v>
      </c>
      <c r="H11" s="11">
        <f>SUM(H8:H10)</f>
        <v>2118.27</v>
      </c>
      <c r="I11" s="14"/>
      <c r="J11" s="49"/>
    </row>
    <row r="12" spans="1:12" ht="21" customHeight="1" x14ac:dyDescent="0.3">
      <c r="A12" s="41">
        <v>2</v>
      </c>
      <c r="B12" s="34" t="s">
        <v>16</v>
      </c>
      <c r="C12" s="45">
        <v>0</v>
      </c>
      <c r="D12" s="41">
        <v>0</v>
      </c>
      <c r="E12" s="45">
        <f>C12*D12</f>
        <v>0</v>
      </c>
      <c r="F12" s="8">
        <v>21564</v>
      </c>
      <c r="G12" s="8">
        <v>0</v>
      </c>
      <c r="H12" s="8">
        <f>F12+G12</f>
        <v>21564</v>
      </c>
      <c r="I12" s="13"/>
      <c r="J12" s="48" t="s">
        <v>17</v>
      </c>
    </row>
    <row r="13" spans="1:12" ht="21" customHeight="1" x14ac:dyDescent="0.3">
      <c r="A13" s="42"/>
      <c r="B13" s="35"/>
      <c r="C13" s="46"/>
      <c r="D13" s="42"/>
      <c r="E13" s="46"/>
      <c r="F13" s="8">
        <v>0</v>
      </c>
      <c r="G13" s="8">
        <v>0</v>
      </c>
      <c r="H13" s="8">
        <f t="shared" ref="H13" si="0">F13+G13</f>
        <v>0</v>
      </c>
      <c r="I13" s="13"/>
      <c r="J13" s="58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21564</v>
      </c>
      <c r="G14" s="11">
        <f>SUM(G12:G13)</f>
        <v>0</v>
      </c>
      <c r="H14" s="11">
        <f>SUM(H12:H13)</f>
        <v>21564</v>
      </c>
      <c r="I14" s="14"/>
      <c r="J14" s="49"/>
    </row>
    <row r="15" spans="1:12" ht="21" customHeight="1" x14ac:dyDescent="0.3">
      <c r="A15" s="40">
        <v>3</v>
      </c>
      <c r="B15" s="33" t="s">
        <v>19</v>
      </c>
      <c r="C15" s="36">
        <v>0</v>
      </c>
      <c r="D15" s="47">
        <v>0</v>
      </c>
      <c r="E15" s="36">
        <f>C15*D15</f>
        <v>0</v>
      </c>
      <c r="F15" s="8">
        <v>277.02</v>
      </c>
      <c r="G15" s="8">
        <v>0</v>
      </c>
      <c r="H15" s="8">
        <f>F15</f>
        <v>277.02</v>
      </c>
      <c r="I15" s="13"/>
      <c r="J15" s="53" t="s">
        <v>20</v>
      </c>
    </row>
    <row r="16" spans="1:12" ht="21" customHeight="1" x14ac:dyDescent="0.3">
      <c r="A16" s="40"/>
      <c r="B16" s="33"/>
      <c r="C16" s="36"/>
      <c r="D16" s="47"/>
      <c r="E16" s="36"/>
      <c r="F16" s="8">
        <v>366</v>
      </c>
      <c r="G16" s="8">
        <v>0</v>
      </c>
      <c r="H16" s="8">
        <f>F16</f>
        <v>366</v>
      </c>
      <c r="I16" s="13"/>
      <c r="J16" s="54"/>
    </row>
    <row r="17" spans="1:10" ht="21" customHeight="1" x14ac:dyDescent="0.3">
      <c r="A17" s="40"/>
      <c r="B17" s="33"/>
      <c r="C17" s="36"/>
      <c r="D17" s="47"/>
      <c r="E17" s="36"/>
      <c r="F17" s="8">
        <v>675</v>
      </c>
      <c r="G17" s="8">
        <v>0</v>
      </c>
      <c r="H17" s="8">
        <f>F17</f>
        <v>675</v>
      </c>
      <c r="I17" s="13"/>
      <c r="J17" s="54"/>
    </row>
    <row r="18" spans="1:10" ht="21" customHeight="1" x14ac:dyDescent="0.3">
      <c r="A18" s="40"/>
      <c r="B18" s="33"/>
      <c r="C18" s="36"/>
      <c r="D18" s="47"/>
      <c r="E18" s="36"/>
      <c r="F18" s="8">
        <v>2729.8</v>
      </c>
      <c r="G18" s="8">
        <v>0</v>
      </c>
      <c r="H18" s="8">
        <f>F18</f>
        <v>2729.8</v>
      </c>
      <c r="I18" s="13"/>
      <c r="J18" s="54"/>
    </row>
    <row r="19" spans="1:10" ht="21" customHeight="1" x14ac:dyDescent="0.3">
      <c r="A19" s="40"/>
      <c r="B19" s="33"/>
      <c r="C19" s="36"/>
      <c r="D19" s="47"/>
      <c r="E19" s="36"/>
      <c r="F19" s="26">
        <v>73.75</v>
      </c>
      <c r="G19" s="8">
        <v>0</v>
      </c>
      <c r="H19" s="8">
        <f>F19</f>
        <v>73.75</v>
      </c>
      <c r="I19" s="13"/>
      <c r="J19" s="54"/>
    </row>
    <row r="20" spans="1:10" ht="21" customHeight="1" x14ac:dyDescent="0.3">
      <c r="A20" s="40"/>
      <c r="B20" s="33"/>
      <c r="C20" s="36"/>
      <c r="D20" s="47"/>
      <c r="E20" s="36"/>
      <c r="F20" s="26">
        <v>729</v>
      </c>
      <c r="G20" s="8">
        <v>0</v>
      </c>
      <c r="H20" s="8">
        <f>F20</f>
        <v>729</v>
      </c>
      <c r="I20" s="13"/>
      <c r="J20" s="54"/>
    </row>
    <row r="21" spans="1:10" s="1" customFormat="1" ht="21" customHeight="1" x14ac:dyDescent="0.3">
      <c r="A21" s="9"/>
      <c r="B21" s="10" t="s">
        <v>21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4850.57</v>
      </c>
      <c r="G21" s="11">
        <f>SUM(G15:G20)</f>
        <v>0</v>
      </c>
      <c r="H21" s="11">
        <f>SUM(H15:H20)</f>
        <v>4850.57</v>
      </c>
      <c r="I21" s="14"/>
      <c r="J21" s="55"/>
    </row>
    <row r="22" spans="1:10" ht="21" customHeight="1" x14ac:dyDescent="0.3">
      <c r="A22" s="40">
        <v>4</v>
      </c>
      <c r="B22" s="33" t="s">
        <v>22</v>
      </c>
      <c r="C22" s="36">
        <v>0</v>
      </c>
      <c r="D22" s="47">
        <v>0</v>
      </c>
      <c r="E22" s="36">
        <f t="shared" ref="E22:E52" si="1">C22*D22</f>
        <v>0</v>
      </c>
      <c r="F22" s="8">
        <v>661.19</v>
      </c>
      <c r="G22" s="24">
        <v>0</v>
      </c>
      <c r="H22" s="8">
        <f>SUM(F22:G22)</f>
        <v>661.19</v>
      </c>
      <c r="I22" s="13"/>
      <c r="J22" s="53" t="s">
        <v>23</v>
      </c>
    </row>
    <row r="23" spans="1:10" ht="21" customHeight="1" x14ac:dyDescent="0.3">
      <c r="A23" s="40"/>
      <c r="B23" s="33"/>
      <c r="C23" s="36"/>
      <c r="D23" s="47"/>
      <c r="E23" s="36"/>
      <c r="F23" s="8">
        <v>181.7</v>
      </c>
      <c r="G23" s="8">
        <v>0</v>
      </c>
      <c r="H23" s="8">
        <f>SUM(F23:G23)</f>
        <v>181.7</v>
      </c>
      <c r="I23" s="13"/>
      <c r="J23" s="54"/>
    </row>
    <row r="24" spans="1:10" ht="21" customHeight="1" x14ac:dyDescent="0.3">
      <c r="A24" s="40"/>
      <c r="B24" s="33"/>
      <c r="C24" s="36"/>
      <c r="D24" s="47"/>
      <c r="E24" s="36"/>
      <c r="F24" s="8">
        <v>117</v>
      </c>
      <c r="G24" s="8">
        <v>0</v>
      </c>
      <c r="H24" s="8">
        <f>SUM(F24:G24)</f>
        <v>117</v>
      </c>
      <c r="I24" s="13"/>
      <c r="J24" s="54"/>
    </row>
    <row r="25" spans="1:10" ht="21" customHeight="1" x14ac:dyDescent="0.3">
      <c r="A25" s="40"/>
      <c r="B25" s="33"/>
      <c r="C25" s="36"/>
      <c r="D25" s="47"/>
      <c r="E25" s="36"/>
      <c r="F25" s="8">
        <v>3154</v>
      </c>
      <c r="G25" s="8">
        <v>0</v>
      </c>
      <c r="H25" s="8">
        <f>SUM(F25:G25)</f>
        <v>3154</v>
      </c>
      <c r="I25" s="13"/>
      <c r="J25" s="54"/>
    </row>
    <row r="26" spans="1:10" ht="21" customHeight="1" x14ac:dyDescent="0.3">
      <c r="A26" s="40"/>
      <c r="B26" s="33"/>
      <c r="C26" s="36"/>
      <c r="D26" s="47"/>
      <c r="E26" s="36"/>
      <c r="F26" s="8">
        <v>350.3</v>
      </c>
      <c r="G26" s="8">
        <v>0</v>
      </c>
      <c r="H26" s="8">
        <f>SUM(F26:G26)</f>
        <v>350.3</v>
      </c>
      <c r="I26" s="13"/>
      <c r="J26" s="54"/>
    </row>
    <row r="27" spans="1:10" ht="21" customHeight="1" x14ac:dyDescent="0.3">
      <c r="A27" s="40"/>
      <c r="B27" s="33"/>
      <c r="C27" s="36"/>
      <c r="D27" s="47"/>
      <c r="E27" s="36"/>
      <c r="F27" s="8"/>
      <c r="G27" s="8">
        <v>0</v>
      </c>
      <c r="H27" s="8">
        <f t="shared" ref="H27:H50" si="2">F27+G27</f>
        <v>0</v>
      </c>
      <c r="I27" s="13"/>
      <c r="J27" s="54"/>
    </row>
    <row r="28" spans="1:10" s="1" customFormat="1" ht="21" customHeight="1" x14ac:dyDescent="0.3">
      <c r="A28" s="9"/>
      <c r="B28" s="10" t="s">
        <v>24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4464.1900000000005</v>
      </c>
      <c r="G28" s="11">
        <f>SUM(G22:G27)</f>
        <v>0</v>
      </c>
      <c r="H28" s="11">
        <f>SUM(H22:H27)</f>
        <v>4464.1900000000005</v>
      </c>
      <c r="I28" s="14"/>
      <c r="J28" s="55"/>
    </row>
    <row r="29" spans="1:10" ht="21" customHeight="1" x14ac:dyDescent="0.3">
      <c r="A29" s="41">
        <v>5</v>
      </c>
      <c r="B29" s="34" t="s">
        <v>25</v>
      </c>
      <c r="C29" s="34">
        <v>0</v>
      </c>
      <c r="D29" s="41"/>
      <c r="E29" s="45">
        <f t="shared" si="1"/>
        <v>0</v>
      </c>
      <c r="F29" s="8">
        <v>407.49</v>
      </c>
      <c r="G29" s="8">
        <v>0</v>
      </c>
      <c r="H29" s="8">
        <f>F29+G29</f>
        <v>407.49</v>
      </c>
      <c r="I29" s="20">
        <v>0</v>
      </c>
      <c r="J29" s="48" t="s">
        <v>26</v>
      </c>
    </row>
    <row r="30" spans="1:10" ht="21" customHeight="1" x14ac:dyDescent="0.3">
      <c r="A30" s="43"/>
      <c r="B30" s="59"/>
      <c r="C30" s="59"/>
      <c r="D30" s="43"/>
      <c r="E30" s="60"/>
      <c r="F30" s="8">
        <v>0</v>
      </c>
      <c r="G30" s="8">
        <v>10000</v>
      </c>
      <c r="H30" s="8">
        <f t="shared" si="2"/>
        <v>10000</v>
      </c>
      <c r="I30" s="13"/>
      <c r="J30" s="58"/>
    </row>
    <row r="31" spans="1:10" ht="21" customHeight="1" x14ac:dyDescent="0.3">
      <c r="A31" s="43"/>
      <c r="B31" s="59"/>
      <c r="C31" s="59"/>
      <c r="D31" s="43"/>
      <c r="E31" s="60"/>
      <c r="F31" s="8">
        <v>0</v>
      </c>
      <c r="G31" s="8">
        <v>36000</v>
      </c>
      <c r="H31" s="8">
        <f t="shared" si="2"/>
        <v>36000</v>
      </c>
      <c r="I31" s="13"/>
      <c r="J31" s="58"/>
    </row>
    <row r="32" spans="1:10" ht="21" customHeight="1" x14ac:dyDescent="0.3">
      <c r="A32" s="43"/>
      <c r="B32" s="59"/>
      <c r="C32" s="59"/>
      <c r="D32" s="43"/>
      <c r="E32" s="60"/>
      <c r="F32" s="8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3">
      <c r="A33" s="43"/>
      <c r="B33" s="59"/>
      <c r="C33" s="59"/>
      <c r="D33" s="43"/>
      <c r="E33" s="60"/>
      <c r="F33" s="8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3">
      <c r="A34" s="43"/>
      <c r="B34" s="59"/>
      <c r="C34" s="59"/>
      <c r="D34" s="43"/>
      <c r="E34" s="60"/>
      <c r="F34" s="8">
        <v>0</v>
      </c>
      <c r="G34" s="8">
        <v>0</v>
      </c>
      <c r="H34" s="8">
        <f>F34+G34</f>
        <v>0</v>
      </c>
      <c r="I34" s="13"/>
      <c r="J34" s="58"/>
    </row>
    <row r="35" spans="1:10" ht="21" customHeight="1" x14ac:dyDescent="0.3">
      <c r="A35" s="43"/>
      <c r="B35" s="59"/>
      <c r="C35" s="59"/>
      <c r="D35" s="43"/>
      <c r="E35" s="60"/>
      <c r="F35" s="8">
        <v>0</v>
      </c>
      <c r="G35" s="8">
        <v>0</v>
      </c>
      <c r="H35" s="8">
        <f>F35+G35</f>
        <v>0</v>
      </c>
      <c r="I35" s="13"/>
      <c r="J35" s="58"/>
    </row>
    <row r="36" spans="1:10" ht="21" customHeight="1" x14ac:dyDescent="0.3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2"/>
        <v>0</v>
      </c>
      <c r="I36" s="20"/>
      <c r="J36" s="58"/>
    </row>
    <row r="37" spans="1:10" ht="21" customHeight="1" x14ac:dyDescent="0.3">
      <c r="A37" s="42"/>
      <c r="B37" s="35"/>
      <c r="C37" s="35"/>
      <c r="D37" s="42"/>
      <c r="E37" s="46"/>
      <c r="F37" s="8">
        <v>0</v>
      </c>
      <c r="G37" s="8">
        <v>0</v>
      </c>
      <c r="H37" s="8">
        <f t="shared" ref="H37" si="3">F37+G37</f>
        <v>0</v>
      </c>
      <c r="I37" s="20"/>
      <c r="J37" s="58"/>
    </row>
    <row r="38" spans="1:10" s="1" customFormat="1" ht="21" customHeight="1" x14ac:dyDescent="0.3">
      <c r="A38" s="9"/>
      <c r="B38" s="10" t="s">
        <v>27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407.49</v>
      </c>
      <c r="G38" s="11">
        <f>SUM(G29:G37)</f>
        <v>46000</v>
      </c>
      <c r="H38" s="11">
        <f>SUM(H29:H37)</f>
        <v>46407.49</v>
      </c>
      <c r="I38" s="14"/>
      <c r="J38" s="49"/>
    </row>
    <row r="39" spans="1:10" ht="21" customHeight="1" x14ac:dyDescent="0.3">
      <c r="A39" s="40">
        <v>6</v>
      </c>
      <c r="B39" s="33" t="s">
        <v>28</v>
      </c>
      <c r="C39" s="36">
        <v>0</v>
      </c>
      <c r="D39" s="47"/>
      <c r="E39" s="36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8" t="s">
        <v>29</v>
      </c>
    </row>
    <row r="40" spans="1:10" ht="21" customHeight="1" x14ac:dyDescent="0.3">
      <c r="A40" s="40"/>
      <c r="B40" s="33"/>
      <c r="C40" s="36"/>
      <c r="D40" s="47"/>
      <c r="E40" s="36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3">
      <c r="A41" s="9"/>
      <c r="B41" s="10" t="s">
        <v>30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55"/>
    </row>
    <row r="42" spans="1:10" ht="21" customHeight="1" x14ac:dyDescent="0.3">
      <c r="A42" s="40">
        <v>7</v>
      </c>
      <c r="B42" s="33" t="s">
        <v>31</v>
      </c>
      <c r="C42" s="36">
        <v>0</v>
      </c>
      <c r="D42" s="47"/>
      <c r="E42" s="36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ht="21" customHeight="1" x14ac:dyDescent="0.3">
      <c r="A43" s="40"/>
      <c r="B43" s="33"/>
      <c r="C43" s="36"/>
      <c r="D43" s="47"/>
      <c r="E43" s="36"/>
      <c r="F43" s="8">
        <v>0</v>
      </c>
      <c r="G43" s="8">
        <v>0</v>
      </c>
      <c r="H43" s="8">
        <f t="shared" si="2"/>
        <v>0</v>
      </c>
      <c r="I43" s="13"/>
      <c r="J43" s="51"/>
    </row>
    <row r="44" spans="1:10" ht="21" customHeight="1" x14ac:dyDescent="0.3">
      <c r="A44" s="40"/>
      <c r="B44" s="33"/>
      <c r="C44" s="36"/>
      <c r="D44" s="47"/>
      <c r="E44" s="36"/>
      <c r="F44" s="8">
        <v>0</v>
      </c>
      <c r="G44" s="8">
        <v>0</v>
      </c>
      <c r="H44" s="8">
        <f t="shared" si="2"/>
        <v>0</v>
      </c>
      <c r="I44" s="13"/>
      <c r="J44" s="51"/>
    </row>
    <row r="45" spans="1:10" ht="21" customHeight="1" x14ac:dyDescent="0.3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2"/>
        <v>0</v>
      </c>
      <c r="I45" s="13"/>
      <c r="J45" s="51"/>
    </row>
    <row r="46" spans="1:10" s="1" customFormat="1" ht="21" customHeight="1" x14ac:dyDescent="0.3">
      <c r="A46" s="9"/>
      <c r="B46" s="10" t="s">
        <v>32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52"/>
    </row>
    <row r="47" spans="1:10" ht="21" customHeight="1" x14ac:dyDescent="0.3">
      <c r="A47" s="40">
        <v>8</v>
      </c>
      <c r="B47" s="33" t="s">
        <v>33</v>
      </c>
      <c r="C47" s="36">
        <v>0</v>
      </c>
      <c r="D47" s="47"/>
      <c r="E47" s="3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3" t="s">
        <v>34</v>
      </c>
    </row>
    <row r="48" spans="1:10" ht="21" customHeight="1" x14ac:dyDescent="0.3">
      <c r="A48" s="40"/>
      <c r="B48" s="33"/>
      <c r="C48" s="36"/>
      <c r="D48" s="47"/>
      <c r="E48" s="36"/>
      <c r="F48" s="8">
        <v>0</v>
      </c>
      <c r="G48" s="8">
        <v>0</v>
      </c>
      <c r="H48" s="8">
        <f t="shared" si="2"/>
        <v>0</v>
      </c>
      <c r="I48" s="13"/>
      <c r="J48" s="54"/>
    </row>
    <row r="49" spans="1:10" s="1" customFormat="1" ht="21" customHeight="1" x14ac:dyDescent="0.3">
      <c r="A49" s="9"/>
      <c r="B49" s="10" t="s">
        <v>35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55"/>
    </row>
    <row r="50" spans="1:10" ht="21" customHeight="1" x14ac:dyDescent="0.3">
      <c r="A50" s="22">
        <v>9</v>
      </c>
      <c r="B50" s="21" t="s">
        <v>36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8" t="s">
        <v>37</v>
      </c>
    </row>
    <row r="51" spans="1:10" s="1" customFormat="1" ht="21" customHeight="1" x14ac:dyDescent="0.3">
      <c r="A51" s="9"/>
      <c r="B51" s="10" t="s">
        <v>38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9"/>
    </row>
    <row r="52" spans="1:10" ht="21" customHeight="1" x14ac:dyDescent="0.3">
      <c r="A52" s="41">
        <v>10</v>
      </c>
      <c r="B52" s="33" t="s">
        <v>39</v>
      </c>
      <c r="C52" s="36">
        <v>0</v>
      </c>
      <c r="D52" s="47">
        <v>0</v>
      </c>
      <c r="E52" s="36">
        <f t="shared" si="1"/>
        <v>0</v>
      </c>
      <c r="F52" s="8">
        <v>800</v>
      </c>
      <c r="G52" s="8">
        <v>0</v>
      </c>
      <c r="H52" s="8">
        <f>F52</f>
        <v>800</v>
      </c>
      <c r="I52" s="20"/>
      <c r="J52" s="50"/>
    </row>
    <row r="53" spans="1:10" ht="21" customHeight="1" x14ac:dyDescent="0.3">
      <c r="A53" s="43"/>
      <c r="B53" s="33"/>
      <c r="C53" s="36"/>
      <c r="D53" s="47"/>
      <c r="E53" s="36"/>
      <c r="F53" s="8">
        <v>600</v>
      </c>
      <c r="G53" s="8">
        <v>0</v>
      </c>
      <c r="H53" s="8">
        <f>F53</f>
        <v>600</v>
      </c>
      <c r="I53" s="20">
        <v>0</v>
      </c>
      <c r="J53" s="51"/>
    </row>
    <row r="54" spans="1:10" ht="21" customHeight="1" x14ac:dyDescent="0.3">
      <c r="A54" s="43"/>
      <c r="B54" s="33"/>
      <c r="C54" s="36"/>
      <c r="D54" s="47"/>
      <c r="E54" s="36"/>
      <c r="F54" s="8">
        <v>614</v>
      </c>
      <c r="G54" s="8">
        <v>0</v>
      </c>
      <c r="H54" s="8">
        <f>F54</f>
        <v>614</v>
      </c>
      <c r="I54" s="20"/>
      <c r="J54" s="51"/>
    </row>
    <row r="55" spans="1:10" ht="21" customHeight="1" x14ac:dyDescent="0.3">
      <c r="A55" s="43"/>
      <c r="B55" s="33"/>
      <c r="C55" s="36"/>
      <c r="D55" s="47"/>
      <c r="E55" s="36"/>
      <c r="F55" s="8">
        <v>0</v>
      </c>
      <c r="G55" s="8">
        <v>70</v>
      </c>
      <c r="H55" s="8">
        <v>70</v>
      </c>
      <c r="I55" s="20"/>
      <c r="J55" s="51"/>
    </row>
    <row r="56" spans="1:10" ht="21" customHeight="1" x14ac:dyDescent="0.3">
      <c r="A56" s="43"/>
      <c r="B56" s="33"/>
      <c r="C56" s="36"/>
      <c r="D56" s="47"/>
      <c r="E56" s="36"/>
      <c r="F56" s="8">
        <v>0</v>
      </c>
      <c r="G56" s="8">
        <v>0</v>
      </c>
      <c r="H56" s="8">
        <f t="shared" ref="H55:H56" si="8">F56</f>
        <v>0</v>
      </c>
      <c r="I56" s="20"/>
      <c r="J56" s="51"/>
    </row>
    <row r="57" spans="1:10" s="1" customFormat="1" ht="21" customHeight="1" x14ac:dyDescent="0.3">
      <c r="A57" s="9"/>
      <c r="B57" s="10" t="s">
        <v>40</v>
      </c>
      <c r="C57" s="11">
        <f>SUM(C52)</f>
        <v>0</v>
      </c>
      <c r="D57" s="11">
        <f>SUM(D52)</f>
        <v>0</v>
      </c>
      <c r="E57" s="11">
        <f>SUM(E52)</f>
        <v>0</v>
      </c>
      <c r="F57" s="11">
        <f>SUM(F52:F56)</f>
        <v>2014</v>
      </c>
      <c r="G57" s="11">
        <f>SUM(G52:G56)</f>
        <v>70</v>
      </c>
      <c r="H57" s="11">
        <f>SUM(H52:H56)</f>
        <v>2084</v>
      </c>
      <c r="I57" s="14"/>
      <c r="J57" s="52"/>
    </row>
    <row r="58" spans="1:10" ht="21" customHeight="1" x14ac:dyDescent="0.3">
      <c r="A58" s="9"/>
      <c r="B58" s="10" t="s">
        <v>41</v>
      </c>
      <c r="C58" s="11">
        <f t="shared" ref="C58:H58" si="9">SUM(C57,C51,C49,C46,C41,C38,C28,C21,C14,C11)</f>
        <v>0</v>
      </c>
      <c r="D58" s="11">
        <f t="shared" si="9"/>
        <v>0</v>
      </c>
      <c r="E58" s="11">
        <f t="shared" si="9"/>
        <v>0</v>
      </c>
      <c r="F58" s="11">
        <f>SUM(F57,F51,F49,F46,F41,F38,F28,F21,F14,F11)</f>
        <v>34756.519999999997</v>
      </c>
      <c r="G58" s="11">
        <f>SUM(G57,G51,G49,G46,G41,G38,G28,G21,G14,G11)</f>
        <v>46732</v>
      </c>
      <c r="H58" s="11">
        <f>SUM(H57,H51,H49,H46,H41,H38,H28,H21,H14,H11)</f>
        <v>81488.52</v>
      </c>
      <c r="I58" s="14"/>
      <c r="J58" s="15"/>
    </row>
    <row r="62" spans="1:10" ht="21" customHeight="1" x14ac:dyDescent="0.3">
      <c r="A62" s="30" t="s">
        <v>42</v>
      </c>
      <c r="B62" s="31"/>
      <c r="C62" s="32" t="s">
        <v>43</v>
      </c>
      <c r="D62" s="32"/>
      <c r="E62" s="32" t="s">
        <v>44</v>
      </c>
      <c r="F62" s="32"/>
      <c r="G62" s="32" t="s">
        <v>45</v>
      </c>
      <c r="H62" s="32"/>
      <c r="I62" s="16" t="s">
        <v>46</v>
      </c>
    </row>
    <row r="63" spans="1:10" ht="21" customHeight="1" x14ac:dyDescent="0.3">
      <c r="A63" s="37">
        <f>C58</f>
        <v>0</v>
      </c>
      <c r="B63" s="38"/>
      <c r="C63" s="38">
        <f>H58</f>
        <v>81488.52</v>
      </c>
      <c r="D63" s="38"/>
      <c r="E63" s="38">
        <f>F58</f>
        <v>34756.519999999997</v>
      </c>
      <c r="F63" s="38"/>
      <c r="G63" s="38">
        <f>G58</f>
        <v>46732</v>
      </c>
      <c r="H63" s="38"/>
      <c r="I63" s="17">
        <f>A63-C63</f>
        <v>-81488.52</v>
      </c>
    </row>
    <row r="65" spans="1:9" ht="21" customHeight="1" x14ac:dyDescent="0.3">
      <c r="A65" s="18" t="s">
        <v>47</v>
      </c>
      <c r="B65" s="1"/>
      <c r="C65" s="19" t="s">
        <v>48</v>
      </c>
      <c r="D65" s="18"/>
      <c r="E65" s="18" t="s">
        <v>49</v>
      </c>
      <c r="F65" s="18"/>
      <c r="G65" s="18" t="s">
        <v>50</v>
      </c>
      <c r="H65" s="18"/>
      <c r="I65" s="1"/>
    </row>
  </sheetData>
  <mergeCells count="71">
    <mergeCell ref="A29:A37"/>
    <mergeCell ref="B29:B37"/>
    <mergeCell ref="C29:C37"/>
    <mergeCell ref="D29:D37"/>
    <mergeCell ref="E29:E37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E42:E45"/>
    <mergeCell ref="E47:E48"/>
    <mergeCell ref="E52:E56"/>
    <mergeCell ref="J50:J51"/>
    <mergeCell ref="J52:J57"/>
    <mergeCell ref="J47:J49"/>
    <mergeCell ref="E8:E10"/>
    <mergeCell ref="E12:E13"/>
    <mergeCell ref="E15:E20"/>
    <mergeCell ref="E22:E27"/>
    <mergeCell ref="D39:D40"/>
    <mergeCell ref="E39:E40"/>
    <mergeCell ref="D42:D45"/>
    <mergeCell ref="D47:D48"/>
    <mergeCell ref="D52:D56"/>
    <mergeCell ref="D8:D10"/>
    <mergeCell ref="D12:D13"/>
    <mergeCell ref="D15:D20"/>
    <mergeCell ref="D22:D27"/>
    <mergeCell ref="C22:C27"/>
    <mergeCell ref="C39:C40"/>
    <mergeCell ref="C42:C45"/>
    <mergeCell ref="C47:C48"/>
    <mergeCell ref="C52:C56"/>
    <mergeCell ref="A63:B63"/>
    <mergeCell ref="C63:D63"/>
    <mergeCell ref="E63:F63"/>
    <mergeCell ref="G63:H63"/>
    <mergeCell ref="A6:A7"/>
    <mergeCell ref="A8:A10"/>
    <mergeCell ref="A12:A13"/>
    <mergeCell ref="A15:A20"/>
    <mergeCell ref="A22:A27"/>
    <mergeCell ref="A39:A40"/>
    <mergeCell ref="A42:A45"/>
    <mergeCell ref="A47:A48"/>
    <mergeCell ref="A52:A56"/>
    <mergeCell ref="B6:B7"/>
    <mergeCell ref="B52:B56"/>
    <mergeCell ref="C12:C13"/>
    <mergeCell ref="C2:H2"/>
    <mergeCell ref="C6:E6"/>
    <mergeCell ref="F6:I6"/>
    <mergeCell ref="A62:B62"/>
    <mergeCell ref="C62:D62"/>
    <mergeCell ref="E62:F62"/>
    <mergeCell ref="G62:H62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.15" x14ac:dyDescent="0.3"/>
  <sheetData>
    <row r="2" spans="2:7" x14ac:dyDescent="0.3">
      <c r="B2" s="25">
        <v>192</v>
      </c>
      <c r="D2" s="25">
        <v>1416</v>
      </c>
    </row>
    <row r="3" spans="2:7" x14ac:dyDescent="0.3">
      <c r="B3" s="25">
        <v>702</v>
      </c>
      <c r="D3" s="25">
        <v>1232</v>
      </c>
    </row>
    <row r="4" spans="2:7" x14ac:dyDescent="0.3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3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3">
      <c r="B6" s="25">
        <v>10340</v>
      </c>
      <c r="D6" s="25">
        <v>20680</v>
      </c>
    </row>
    <row r="7" spans="2:7" x14ac:dyDescent="0.3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3">
      <c r="B8" s="25">
        <v>7980</v>
      </c>
      <c r="D8" s="25">
        <v>4600</v>
      </c>
    </row>
    <row r="9" spans="2:7" x14ac:dyDescent="0.3">
      <c r="B9" s="25">
        <v>1672</v>
      </c>
      <c r="D9" s="25">
        <v>7110</v>
      </c>
    </row>
    <row r="10" spans="2:7" x14ac:dyDescent="0.3">
      <c r="B10" s="25">
        <v>894</v>
      </c>
      <c r="D10" s="25">
        <v>4414</v>
      </c>
    </row>
    <row r="11" spans="2:7" x14ac:dyDescent="0.3">
      <c r="B11" s="25">
        <v>14168</v>
      </c>
      <c r="D11" s="25">
        <v>2050</v>
      </c>
    </row>
    <row r="12" spans="2:7" x14ac:dyDescent="0.3">
      <c r="B12" s="25">
        <v>330</v>
      </c>
      <c r="D12" s="25">
        <v>621</v>
      </c>
    </row>
    <row r="13" spans="2:7" x14ac:dyDescent="0.3">
      <c r="B13" s="25">
        <v>2706</v>
      </c>
      <c r="D13" s="25">
        <v>1441</v>
      </c>
    </row>
    <row r="14" spans="2:7" x14ac:dyDescent="0.3">
      <c r="B14" s="25">
        <v>2001</v>
      </c>
      <c r="D14" s="25">
        <v>510</v>
      </c>
    </row>
    <row r="15" spans="2:7" x14ac:dyDescent="0.3">
      <c r="B15" s="25">
        <v>8784</v>
      </c>
      <c r="D15" s="25">
        <v>448</v>
      </c>
    </row>
    <row r="16" spans="2:7" x14ac:dyDescent="0.3">
      <c r="B16" s="25">
        <v>23870</v>
      </c>
      <c r="D16" s="25">
        <v>435</v>
      </c>
    </row>
    <row r="17" spans="2:4" x14ac:dyDescent="0.3">
      <c r="B17" s="25">
        <v>7100</v>
      </c>
      <c r="D17" s="25">
        <v>537</v>
      </c>
    </row>
    <row r="18" spans="2:4" x14ac:dyDescent="0.3">
      <c r="B18" s="25">
        <v>1018</v>
      </c>
      <c r="D18" s="25">
        <v>289</v>
      </c>
    </row>
    <row r="19" spans="2:4" x14ac:dyDescent="0.3">
      <c r="B19" s="25">
        <v>721</v>
      </c>
    </row>
    <row r="20" spans="2:4" x14ac:dyDescent="0.3">
      <c r="B20" s="25">
        <v>864</v>
      </c>
    </row>
    <row r="21" spans="2:4" x14ac:dyDescent="0.3">
      <c r="B21" s="25">
        <v>21813</v>
      </c>
    </row>
    <row r="22" spans="2:4" x14ac:dyDescent="0.3">
      <c r="B22" s="25">
        <v>380</v>
      </c>
    </row>
    <row r="23" spans="2:4" x14ac:dyDescent="0.3">
      <c r="B23" s="25">
        <v>1018</v>
      </c>
    </row>
    <row r="24" spans="2:4" x14ac:dyDescent="0.3">
      <c r="B24" s="25">
        <v>464</v>
      </c>
    </row>
    <row r="25" spans="2:4" x14ac:dyDescent="0.3">
      <c r="B25" s="25">
        <v>540</v>
      </c>
    </row>
    <row r="26" spans="2:4" x14ac:dyDescent="0.3">
      <c r="B26" s="25">
        <v>555</v>
      </c>
    </row>
    <row r="27" spans="2:4" x14ac:dyDescent="0.3">
      <c r="B27" s="25">
        <v>6490</v>
      </c>
    </row>
    <row r="28" spans="2:4" x14ac:dyDescent="0.3">
      <c r="B28" s="25">
        <v>836</v>
      </c>
    </row>
    <row r="29" spans="2:4" x14ac:dyDescent="0.3">
      <c r="B29" s="25">
        <v>1397</v>
      </c>
    </row>
    <row r="30" spans="2:4" x14ac:dyDescent="0.3">
      <c r="B30" s="25">
        <v>160</v>
      </c>
    </row>
    <row r="31" spans="2:4" x14ac:dyDescent="0.3">
      <c r="B31" s="25">
        <v>2064</v>
      </c>
    </row>
    <row r="32" spans="2:4" x14ac:dyDescent="0.3">
      <c r="B32" s="25">
        <v>2800</v>
      </c>
    </row>
    <row r="33" spans="2:2" x14ac:dyDescent="0.3">
      <c r="B33" s="25">
        <v>430</v>
      </c>
    </row>
    <row r="34" spans="2:2" x14ac:dyDescent="0.3">
      <c r="B34" s="25">
        <v>8381</v>
      </c>
    </row>
    <row r="35" spans="2:2" x14ac:dyDescent="0.3">
      <c r="B35" s="25">
        <v>1708</v>
      </c>
    </row>
    <row r="36" spans="2:2" x14ac:dyDescent="0.3">
      <c r="B36" s="25">
        <v>450</v>
      </c>
    </row>
    <row r="37" spans="2:2" x14ac:dyDescent="0.3">
      <c r="B37" s="25">
        <v>2620</v>
      </c>
    </row>
    <row r="38" spans="2:2" x14ac:dyDescent="0.3">
      <c r="B38" s="25">
        <v>401</v>
      </c>
    </row>
    <row r="39" spans="2:2" x14ac:dyDescent="0.3">
      <c r="B39" s="25">
        <v>2160</v>
      </c>
    </row>
    <row r="40" spans="2:2" x14ac:dyDescent="0.3">
      <c r="B40" s="25">
        <v>1091</v>
      </c>
    </row>
    <row r="41" spans="2:2" x14ac:dyDescent="0.3">
      <c r="B41" s="25">
        <v>969</v>
      </c>
    </row>
    <row r="42" spans="2:2" x14ac:dyDescent="0.3">
      <c r="B42" s="25">
        <v>329</v>
      </c>
    </row>
    <row r="43" spans="2:2" x14ac:dyDescent="0.3">
      <c r="B43" s="25">
        <v>1465</v>
      </c>
    </row>
    <row r="44" spans="2:2" x14ac:dyDescent="0.3">
      <c r="B44" s="25">
        <v>1700</v>
      </c>
    </row>
    <row r="45" spans="2:2" x14ac:dyDescent="0.3">
      <c r="B45" s="25">
        <v>9870</v>
      </c>
    </row>
    <row r="46" spans="2:2" x14ac:dyDescent="0.3">
      <c r="B46" s="25">
        <v>826</v>
      </c>
    </row>
    <row r="47" spans="2:2" x14ac:dyDescent="0.3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2023-03-28T09:48:31Z</cp:lastPrinted>
  <dcterms:created xsi:type="dcterms:W3CDTF">2014-04-15T08:52:00Z</dcterms:created>
  <dcterms:modified xsi:type="dcterms:W3CDTF">2023-06-02T03:55:32Z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