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<sst xmlns="http://schemas.openxmlformats.org/spreadsheetml/2006/main" count="128" uniqueCount="97">
  <si>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</si>
  <si>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</si>
  <si>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</si>
  <si>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</si>
  <si>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</si>
  <si>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</si>
  <si>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</si>
  <si>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</si>
  <si>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</si>
  <si>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</si>
  <si>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9.17-9.20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</si>
  <si>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</si>
  <si>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</si>
  <si>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</si>
  <si>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</si>
  <si>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</si>
  <si>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</si>
  <si>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</si>
  <si>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</si>
  <si>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</si>
  <si>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</si>
  <si>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9.17 公司-浦江皇冠</t>
  </si>
  <si>
    <t>9.17 浦江皇冠-家</t>
  </si>
  <si>
    <t>9.19 浦江皇冠-家</t>
  </si>
  <si>
    <t>9.18 浦江皇冠-家</t>
  </si>
  <si>
    <t>9.19 家-浦江皇冠</t>
  </si>
  <si>
    <t>9.18 家-浦江皇冠</t>
  </si>
  <si>
    <t>9.20 公司-浦江皇冠</t>
  </si>
  <si>
    <t>餐费</t>
  </si>
  <si>
    <t>9.17姚艺婷餐</t>
  </si>
  <si>
    <t>9.18马洁 姚艺婷 餐</t>
  </si>
  <si>
    <t>9.19 马洁 姚艺婷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</si>
  <si>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</si>
  <si>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</si>
  <si>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</si>
  <si>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</si>
  <si>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</si>
  <si>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</si>
  <si>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</si>
  <si>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</si>
  <si>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</si>
  <si>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</si>
  <si>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</si>
  <si>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</si>
  <si>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</si>
  <si>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</si>
  <si>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</si>
  <si>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团号：HMZB-190906-MOM684</t>
  </si>
  <si>
    <t>会议日期：2019.9.12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</si>
  <si>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</si>
  <si>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</si>
  <si>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</si>
  <si>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</si>
  <si>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</si>
  <si>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</si>
  <si>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</si>
  <si>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</si>
  <si>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</si>
  <si>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</si>
  <si>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</si>
  <si>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</si>
  <si>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</si>
  <si>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</si>
  <si>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</si>
  <si>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</si>
  <si>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</si>
  <si>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</si>
  <si>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成都地接 家-机场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</si>
  <si>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</si>
  <si>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</si>
  <si>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</si>
  <si>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</si>
  <si>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</si>
  <si>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</si>
  <si>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</si>
  <si>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</si>
  <si>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</si>
  <si>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</si>
  <si>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</si>
  <si>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</si>
  <si>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</si>
  <si>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</si>
  <si>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成都团 药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</si>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</sst>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21" borderId="21" applyNumberFormat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zoomScale="110" zoomScaleNormal="110" topLeftCell="A25" workbookViewId="0">
      <selection activeCell="B19" sqref="B19:C1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8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9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0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1"/>
      <c r="J7" s="92">
        <v>43731</v>
      </c>
      <c r="K7" s="90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3"/>
      <c r="J8" s="94"/>
      <c r="K8" s="95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13</v>
      </c>
      <c r="C10" s="72"/>
      <c r="D10" s="73" t="s">
        <v>14</v>
      </c>
      <c r="E10" s="73" t="s">
        <v>15</v>
      </c>
      <c r="F10" s="74"/>
      <c r="G10" s="75" t="s">
        <v>16</v>
      </c>
      <c r="H10" s="74" t="s">
        <v>17</v>
      </c>
      <c r="I10" s="73" t="s">
        <v>18</v>
      </c>
      <c r="J10" s="74"/>
      <c r="K10" s="75" t="s">
        <v>19</v>
      </c>
    </row>
    <row r="11" spans="2:11">
      <c r="B11" s="76">
        <v>1</v>
      </c>
      <c r="C11" s="77"/>
      <c r="D11" s="78"/>
      <c r="E11" s="79" t="s">
        <v>20</v>
      </c>
      <c r="F11" s="79"/>
      <c r="G11" s="80">
        <v>49</v>
      </c>
      <c r="H11" s="80">
        <f>G11</f>
        <v>49</v>
      </c>
      <c r="I11" s="96"/>
      <c r="J11" s="97"/>
      <c r="K11" s="98" t="s">
        <v>21</v>
      </c>
    </row>
    <row r="12" spans="2:11">
      <c r="B12" s="76">
        <v>2</v>
      </c>
      <c r="C12" s="77"/>
      <c r="D12" s="78"/>
      <c r="E12" s="79" t="s">
        <v>20</v>
      </c>
      <c r="F12" s="79"/>
      <c r="G12" s="80">
        <v>121</v>
      </c>
      <c r="H12" s="80">
        <f>G12</f>
        <v>121</v>
      </c>
      <c r="I12" s="96"/>
      <c r="J12" s="97"/>
      <c r="K12" s="98" t="s">
        <v>22</v>
      </c>
    </row>
    <row r="13" spans="2:11">
      <c r="B13" s="76">
        <v>3</v>
      </c>
      <c r="C13" s="77"/>
      <c r="D13" s="78"/>
      <c r="E13" s="79" t="s">
        <v>20</v>
      </c>
      <c r="F13" s="79"/>
      <c r="G13" s="80">
        <v>124</v>
      </c>
      <c r="H13" s="80">
        <f>G13</f>
        <v>124</v>
      </c>
      <c r="I13" s="96"/>
      <c r="J13" s="97"/>
      <c r="K13" s="98" t="s">
        <v>23</v>
      </c>
    </row>
    <row r="14" spans="2:11">
      <c r="B14" s="76">
        <v>4</v>
      </c>
      <c r="C14" s="77"/>
      <c r="D14" s="78"/>
      <c r="E14" s="79" t="s">
        <v>20</v>
      </c>
      <c r="F14" s="79"/>
      <c r="G14" s="80">
        <v>160</v>
      </c>
      <c r="H14" s="80">
        <f>G14</f>
        <v>160</v>
      </c>
      <c r="I14" s="96"/>
      <c r="J14" s="97"/>
      <c r="K14" s="98" t="s">
        <v>24</v>
      </c>
    </row>
    <row r="15" spans="2:11">
      <c r="B15" s="76">
        <v>5</v>
      </c>
      <c r="C15" s="77"/>
      <c r="D15" s="78"/>
      <c r="E15" s="79" t="s">
        <v>20</v>
      </c>
      <c r="F15" s="79"/>
      <c r="G15" s="80">
        <v>133</v>
      </c>
      <c r="H15" s="80">
        <f>G15</f>
        <v>133</v>
      </c>
      <c r="I15" s="96"/>
      <c r="J15" s="97"/>
      <c r="K15" s="98" t="s">
        <v>25</v>
      </c>
    </row>
    <row r="16" spans="2:11">
      <c r="B16" s="76">
        <v>6</v>
      </c>
      <c r="C16" s="77"/>
      <c r="D16" s="81"/>
      <c r="E16" s="79" t="s">
        <v>20</v>
      </c>
      <c r="F16" s="79"/>
      <c r="G16" s="80">
        <v>129</v>
      </c>
      <c r="H16" s="80">
        <f>G16</f>
        <v>129</v>
      </c>
      <c r="I16" s="96"/>
      <c r="J16" s="97"/>
      <c r="K16" s="98" t="s">
        <v>26</v>
      </c>
    </row>
    <row r="17" spans="2:11">
      <c r="B17" s="76">
        <v>7</v>
      </c>
      <c r="C17" s="77"/>
      <c r="D17" s="81"/>
      <c r="E17" s="79" t="s">
        <v>20</v>
      </c>
      <c r="F17" s="79"/>
      <c r="G17" s="80">
        <v>49</v>
      </c>
      <c r="H17" s="80">
        <f>G17</f>
        <v>49</v>
      </c>
      <c r="I17" s="96"/>
      <c r="J17" s="97"/>
      <c r="K17" s="98" t="s">
        <v>27</v>
      </c>
    </row>
    <row r="18" spans="2:11">
      <c r="B18" s="76">
        <v>8</v>
      </c>
      <c r="C18" s="77"/>
      <c r="D18" s="81"/>
      <c r="E18" s="79" t="s">
        <v>28</v>
      </c>
      <c r="F18" s="79"/>
      <c r="G18" s="80">
        <v>37</v>
      </c>
      <c r="H18" s="80"/>
      <c r="I18" s="99">
        <f>G18</f>
        <v>37</v>
      </c>
      <c r="J18" s="100"/>
      <c r="K18" s="98" t="s">
        <v>29</v>
      </c>
    </row>
    <row r="19" spans="2:11">
      <c r="B19" s="76">
        <v>9</v>
      </c>
      <c r="C19" s="77"/>
      <c r="D19" s="81"/>
      <c r="E19" s="79" t="s">
        <v>28</v>
      </c>
      <c r="F19" s="79"/>
      <c r="G19" s="80">
        <v>74.2</v>
      </c>
      <c r="H19" s="80"/>
      <c r="I19" s="99">
        <f>G19</f>
        <v>74.2</v>
      </c>
      <c r="J19" s="100"/>
      <c r="K19" s="98" t="s">
        <v>30</v>
      </c>
    </row>
    <row r="20" spans="2:11">
      <c r="B20" s="76">
        <v>10</v>
      </c>
      <c r="C20" s="77"/>
      <c r="D20" s="81"/>
      <c r="E20" s="79" t="s">
        <v>28</v>
      </c>
      <c r="F20" s="79"/>
      <c r="G20" s="80">
        <v>23.3</v>
      </c>
      <c r="H20" s="80"/>
      <c r="I20" s="99">
        <f>G20</f>
        <v>23.3</v>
      </c>
      <c r="J20" s="100"/>
      <c r="K20" s="98" t="s">
        <v>30</v>
      </c>
    </row>
    <row r="21" spans="2:11">
      <c r="B21" s="76">
        <v>11</v>
      </c>
      <c r="C21" s="77"/>
      <c r="D21" s="81"/>
      <c r="E21" s="79" t="s">
        <v>28</v>
      </c>
      <c r="F21" s="79"/>
      <c r="G21" s="80">
        <v>36.3</v>
      </c>
      <c r="H21" s="80"/>
      <c r="I21" s="99">
        <f>G21</f>
        <v>36.3</v>
      </c>
      <c r="J21" s="100"/>
      <c r="K21" s="98" t="s">
        <v>31</v>
      </c>
    </row>
    <row r="22" spans="2:11">
      <c r="B22" s="76">
        <v>12</v>
      </c>
      <c r="C22" s="77"/>
      <c r="D22" s="82" t="s">
        <v>32</v>
      </c>
      <c r="E22" s="79" t="s">
        <v>33</v>
      </c>
      <c r="F22" s="79"/>
      <c r="G22" s="80">
        <v>0</v>
      </c>
      <c r="H22" s="80">
        <f>G22</f>
        <v>0</v>
      </c>
      <c r="I22" s="96">
        <v>0</v>
      </c>
      <c r="J22" s="97"/>
      <c r="K22" s="98"/>
    </row>
    <row r="23" ht="20.1" customHeight="1" spans="2:11">
      <c r="B23" s="73" t="s">
        <v>34</v>
      </c>
      <c r="C23" s="83"/>
      <c r="D23" s="83"/>
      <c r="E23" s="83"/>
      <c r="F23" s="74"/>
      <c r="G23" s="84">
        <f>SUM(G11:G21)</f>
        <v>935.8</v>
      </c>
      <c r="H23" s="84">
        <f>SUM(H11:H22)</f>
        <v>765</v>
      </c>
      <c r="I23" s="101">
        <f>SUM(I11:J22)</f>
        <v>170.8</v>
      </c>
      <c r="J23" s="102"/>
      <c r="K23" s="103"/>
    </row>
    <row r="24" ht="20.1" customHeight="1" spans="2:11">
      <c r="B24" s="70"/>
      <c r="C24" s="70"/>
      <c r="D24" s="70"/>
      <c r="E24" s="70"/>
      <c r="F24" s="70"/>
      <c r="G24" s="70"/>
      <c r="H24" s="70"/>
      <c r="I24" s="70"/>
      <c r="J24" s="104"/>
      <c r="K24" s="70"/>
    </row>
    <row r="25" ht="20.1" customHeight="1" spans="2:11">
      <c r="B25" s="75" t="s">
        <v>17</v>
      </c>
      <c r="C25" s="75"/>
      <c r="D25" s="75"/>
      <c r="E25" s="75"/>
      <c r="F25" s="75"/>
      <c r="G25" s="75" t="s">
        <v>35</v>
      </c>
      <c r="H25" s="75"/>
      <c r="I25" s="75"/>
      <c r="J25" s="75"/>
      <c r="K25" s="75" t="s">
        <v>36</v>
      </c>
    </row>
    <row r="26" ht="20.1" customHeight="1" spans="2:11">
      <c r="B26" s="85">
        <f>H23</f>
        <v>765</v>
      </c>
      <c r="C26" s="85"/>
      <c r="D26" s="85"/>
      <c r="E26" s="85"/>
      <c r="F26" s="85"/>
      <c r="G26" s="85">
        <f>I23</f>
        <v>170.8</v>
      </c>
      <c r="H26" s="85"/>
      <c r="I26" s="85"/>
      <c r="J26" s="85"/>
      <c r="K26" s="105">
        <f>SUM(B26:J26)</f>
        <v>935.8</v>
      </c>
    </row>
    <row r="27" ht="20.1" customHeight="1" spans="2:11"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ht="20.1" customHeight="1" spans="2:11">
      <c r="B28" s="70" t="s">
        <v>37</v>
      </c>
      <c r="C28" s="70"/>
      <c r="D28" s="70"/>
      <c r="E28" s="70"/>
      <c r="F28" s="70" t="s">
        <v>38</v>
      </c>
      <c r="G28" s="70" t="s">
        <v>39</v>
      </c>
      <c r="H28" s="70"/>
      <c r="I28" s="70"/>
      <c r="J28" s="70" t="s">
        <v>40</v>
      </c>
      <c r="K28" s="70"/>
    </row>
    <row r="31" ht="18" spans="1:11">
      <c r="A31" s="4" t="s">
        <v>41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8"/>
      <c r="C33" s="59"/>
      <c r="D33" s="60" t="s">
        <v>1</v>
      </c>
      <c r="E33" s="60"/>
      <c r="F33" s="61" t="str">
        <f>F5</f>
        <v>姚艺婷</v>
      </c>
      <c r="G33" s="61"/>
      <c r="H33" s="60" t="s">
        <v>3</v>
      </c>
      <c r="I33" s="59"/>
      <c r="J33" s="61" t="str">
        <f>J5</f>
        <v>助理</v>
      </c>
      <c r="K33" s="89"/>
    </row>
    <row r="34" ht="20.1" customHeight="1" spans="2:11">
      <c r="B34" s="62"/>
      <c r="C34" s="63"/>
      <c r="D34" s="64" t="s">
        <v>5</v>
      </c>
      <c r="E34" s="64"/>
      <c r="F34" s="65" t="str">
        <f>F6</f>
        <v>上海</v>
      </c>
      <c r="G34" s="65"/>
      <c r="H34" s="64" t="s">
        <v>7</v>
      </c>
      <c r="I34" s="63"/>
      <c r="J34" s="65" t="str">
        <f>J6</f>
        <v>上海事业部</v>
      </c>
      <c r="K34" s="90"/>
    </row>
    <row r="35" ht="20.1" customHeight="1" spans="2:11">
      <c r="B35" s="62"/>
      <c r="C35" s="63"/>
      <c r="D35" s="64" t="s">
        <v>9</v>
      </c>
      <c r="E35" s="64"/>
      <c r="F35" s="65" t="str">
        <f>F7</f>
        <v>9.17-9.20</v>
      </c>
      <c r="G35" s="65"/>
      <c r="H35" s="64" t="s">
        <v>11</v>
      </c>
      <c r="I35" s="91"/>
      <c r="J35" s="92">
        <f>J7</f>
        <v>43731</v>
      </c>
      <c r="K35" s="90"/>
    </row>
    <row r="36" ht="20.1" customHeight="1" spans="2:11">
      <c r="B36" s="66"/>
      <c r="C36" s="67"/>
      <c r="D36" s="68"/>
      <c r="E36" s="68"/>
      <c r="F36" s="69"/>
      <c r="G36" s="69"/>
      <c r="H36" s="68" t="s">
        <v>12</v>
      </c>
      <c r="I36" s="93"/>
      <c r="J36" s="69">
        <f>J8</f>
        <v>0</v>
      </c>
      <c r="K36" s="95"/>
    </row>
    <row r="37" ht="20.1" customHeight="1"/>
    <row r="38" ht="20.1" customHeight="1" spans="2:11">
      <c r="B38" s="79"/>
      <c r="C38" s="79"/>
      <c r="D38" s="86" t="s">
        <v>42</v>
      </c>
      <c r="E38" s="79" t="s">
        <v>43</v>
      </c>
      <c r="F38" s="79"/>
      <c r="G38" s="80" t="s">
        <v>44</v>
      </c>
      <c r="H38" s="80" t="s">
        <v>45</v>
      </c>
      <c r="I38" s="80" t="s">
        <v>34</v>
      </c>
      <c r="J38" s="80"/>
      <c r="K38" s="106" t="s">
        <v>19</v>
      </c>
    </row>
    <row r="39" spans="2:11">
      <c r="B39" s="79">
        <v>1</v>
      </c>
      <c r="C39" s="79"/>
      <c r="D39" s="86" t="s">
        <v>6</v>
      </c>
      <c r="E39" s="79" t="s">
        <v>10</v>
      </c>
      <c r="F39" s="79"/>
      <c r="G39" s="80">
        <v>100</v>
      </c>
      <c r="H39" s="80">
        <v>4</v>
      </c>
      <c r="I39" s="96">
        <f>G39*H39</f>
        <v>400</v>
      </c>
      <c r="J39" s="97"/>
      <c r="K39" s="106" t="str">
        <f>E39</f>
        <v>9.17-9.20</v>
      </c>
    </row>
    <row r="40" ht="20.1" customHeight="1" spans="2:11">
      <c r="B40" s="79">
        <v>2</v>
      </c>
      <c r="C40" s="79"/>
      <c r="D40" s="86"/>
      <c r="E40" s="79"/>
      <c r="F40" s="79"/>
      <c r="G40" s="80"/>
      <c r="H40" s="80"/>
      <c r="I40" s="96"/>
      <c r="J40" s="97"/>
      <c r="K40" s="106"/>
    </row>
    <row r="41" ht="20.1" customHeight="1" spans="2:11">
      <c r="B41" s="79">
        <v>3</v>
      </c>
      <c r="C41" s="79"/>
      <c r="D41" s="87"/>
      <c r="E41" s="79"/>
      <c r="F41" s="79"/>
      <c r="G41" s="80"/>
      <c r="H41" s="80"/>
      <c r="I41" s="96"/>
      <c r="J41" s="97"/>
      <c r="K41" s="98"/>
    </row>
    <row r="42" ht="20.1" customHeight="1" spans="2:11">
      <c r="B42" s="73" t="s">
        <v>34</v>
      </c>
      <c r="C42" s="83"/>
      <c r="D42" s="83"/>
      <c r="E42" s="83"/>
      <c r="F42" s="74"/>
      <c r="G42" s="84"/>
      <c r="H42" s="84"/>
      <c r="I42" s="101">
        <f>SUM(I39:J41)</f>
        <v>400</v>
      </c>
      <c r="J42" s="102"/>
      <c r="K42" s="103"/>
    </row>
    <row r="43" ht="20.1" customHeight="1" spans="2:11">
      <c r="B43" s="70" t="s">
        <v>37</v>
      </c>
      <c r="C43" s="70"/>
      <c r="D43" s="70"/>
      <c r="E43" s="70"/>
      <c r="F43" s="70" t="s">
        <v>38</v>
      </c>
      <c r="G43" s="70" t="s">
        <v>39</v>
      </c>
      <c r="H43" s="70"/>
      <c r="I43" s="70"/>
      <c r="J43" s="70" t="s">
        <v>40</v>
      </c>
      <c r="K43" s="70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J53" sqref="J5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15">
        <v>49.82</v>
      </c>
      <c r="G17" s="15">
        <v>10</v>
      </c>
      <c r="H17" s="15">
        <f>F17+G17</f>
        <v>59.82</v>
      </c>
      <c r="I17" s="39" t="s">
        <v>67</v>
      </c>
      <c r="J17" s="44" t="s">
        <v>68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69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49.82</v>
      </c>
      <c r="G23" s="19">
        <f>SUM(G17:G20)</f>
        <v>10</v>
      </c>
      <c r="H23" s="19">
        <f>SUM(H17:H22)</f>
        <v>59.82</v>
      </c>
      <c r="I23" s="42"/>
      <c r="J23" s="46"/>
    </row>
    <row r="24" customHeight="1" spans="1:10">
      <c r="A24" s="13">
        <v>4</v>
      </c>
      <c r="B24" s="14" t="s">
        <v>70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71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72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73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74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75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76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77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78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79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80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81</v>
      </c>
      <c r="C40" s="15">
        <v>0</v>
      </c>
      <c r="D40" s="13">
        <v>0</v>
      </c>
      <c r="E40" s="16">
        <f t="shared" si="4"/>
        <v>0</v>
      </c>
      <c r="F40" s="15">
        <v>101</v>
      </c>
      <c r="G40" s="15">
        <v>0</v>
      </c>
      <c r="H40" s="15">
        <f t="shared" si="5"/>
        <v>101</v>
      </c>
      <c r="I40" s="39" t="s">
        <v>82</v>
      </c>
      <c r="J40" s="44" t="s">
        <v>83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84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101</v>
      </c>
      <c r="G42" s="19">
        <f t="shared" ref="G42:H42" si="14">SUM(G40:G41)</f>
        <v>0</v>
      </c>
      <c r="H42" s="19">
        <f t="shared" si="14"/>
        <v>101</v>
      </c>
      <c r="I42" s="42"/>
      <c r="J42" s="46"/>
    </row>
    <row r="43" customHeight="1" spans="1:10">
      <c r="A43" s="13">
        <v>9</v>
      </c>
      <c r="B43" s="14" t="s">
        <v>85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86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87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88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89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150.82</v>
      </c>
      <c r="G49" s="19">
        <f>SUM(G48,G46,G42,G39,G34,G29,G26,G23,G16,G13)</f>
        <v>10</v>
      </c>
      <c r="H49" s="19">
        <f>H13+H23+H16+H26+H29+H34+H39+H42+H46+H48</f>
        <v>160.82</v>
      </c>
      <c r="I49" s="42"/>
      <c r="J49" s="53"/>
    </row>
    <row r="53" customHeight="1" spans="1:9">
      <c r="A53" s="30" t="s">
        <v>90</v>
      </c>
      <c r="B53" s="31"/>
      <c r="C53" s="32" t="s">
        <v>91</v>
      </c>
      <c r="D53" s="32"/>
      <c r="E53" s="32" t="s">
        <v>92</v>
      </c>
      <c r="F53" s="32"/>
      <c r="G53" s="32" t="s">
        <v>93</v>
      </c>
      <c r="H53" s="32"/>
      <c r="I53" s="54" t="s">
        <v>94</v>
      </c>
    </row>
    <row r="54" customHeight="1" spans="1:9">
      <c r="A54" s="33">
        <f>E49</f>
        <v>0</v>
      </c>
      <c r="B54" s="34"/>
      <c r="C54" s="34">
        <f>H49</f>
        <v>160.82</v>
      </c>
      <c r="D54" s="34"/>
      <c r="E54" s="34">
        <f>F49</f>
        <v>150.82</v>
      </c>
      <c r="F54" s="34"/>
      <c r="G54" s="34">
        <f>G49</f>
        <v>10</v>
      </c>
      <c r="H54" s="34"/>
      <c r="I54" s="55">
        <f>A54-C54</f>
        <v>-160.82</v>
      </c>
    </row>
    <row r="56" customHeight="1" spans="1:9">
      <c r="A56" s="35" t="s">
        <v>95</v>
      </c>
      <c r="B56" s="36"/>
      <c r="C56" s="37" t="s">
        <v>38</v>
      </c>
      <c r="D56" s="35"/>
      <c r="E56" s="35" t="s">
        <v>96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2019-09-20T06:20:18Z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