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385"/>
  </bookViews>
  <sheets>
    <sheet name="报价单" sheetId="1" r:id="rId1"/>
  </sheets>
  <calcPr calcId="144525" concurrentCalc="0"/>
</workbook>
</file>

<file path=xl/sharedStrings.xml><?xml version="1.0" encoding="utf-8"?>
<sst xmlns="http://schemas.openxmlformats.org/spreadsheetml/2006/main" count="127">
  <si>
    <t xml:space="preserve">GALAXY TOUR INC. 银河旅行社（报价表）
TEL：400-6082225    FAX：010-84466296                      </t>
  </si>
  <si>
    <t>Event: CES</t>
  </si>
  <si>
    <t xml:space="preserve">Date: </t>
  </si>
  <si>
    <t xml:space="preserve">VENUE: </t>
  </si>
  <si>
    <t>Project No:</t>
  </si>
  <si>
    <t>Number of person: 15+2+1pax</t>
  </si>
  <si>
    <t>项目</t>
  </si>
  <si>
    <t>规格</t>
  </si>
  <si>
    <t>数量</t>
  </si>
  <si>
    <t>价格</t>
  </si>
  <si>
    <t>备注</t>
  </si>
  <si>
    <t>NO.</t>
  </si>
  <si>
    <t>单位</t>
  </si>
  <si>
    <t>单价</t>
  </si>
  <si>
    <t>小计</t>
  </si>
  <si>
    <t>酒店</t>
  </si>
  <si>
    <t>迈阿密</t>
  </si>
  <si>
    <t>1/2-1/5 Hilton Miami Downtown 或同级</t>
  </si>
  <si>
    <t>间</t>
  </si>
  <si>
    <t>晚</t>
  </si>
  <si>
    <t>酒店价格仅供参考，以实际预定为准</t>
  </si>
  <si>
    <t>早餐</t>
  </si>
  <si>
    <t>人</t>
  </si>
  <si>
    <t>餐</t>
  </si>
  <si>
    <t>行李费</t>
  </si>
  <si>
    <t>次</t>
  </si>
  <si>
    <r>
      <rPr>
        <sz val="10"/>
        <color indexed="8"/>
        <rFont val="宋体"/>
        <charset val="134"/>
      </rPr>
      <t xml:space="preserve">Miami Marriott Biscayne Bay 或同级，酒店报价$229/间/晚，早餐$30/人/餐（不含上网费，行李费，不强制）
</t>
    </r>
    <r>
      <rPr>
        <sz val="10"/>
        <color rgb="FFFF0000"/>
        <rFont val="宋体"/>
        <charset val="134"/>
      </rPr>
      <t>Conrad Miami待确认</t>
    </r>
  </si>
  <si>
    <t>奥兰多</t>
  </si>
  <si>
    <t>1/5-1/7 Sheraton Orlando Lake Buena Vista Resort 或同级</t>
  </si>
  <si>
    <t>早餐（含单早）</t>
  </si>
  <si>
    <t>Resort fee（含）</t>
  </si>
  <si>
    <t>Hilton Orlando待确认</t>
  </si>
  <si>
    <t>拉斯</t>
  </si>
  <si>
    <t>1/7-1/9 New York-New York Hotel &amp; Casino 或同级</t>
  </si>
  <si>
    <t>Resort fee</t>
  </si>
  <si>
    <t>备注：报价有效期到12/9，暂未控房，房态可能会随时变化，如果房间没有，那价格也无效了，请尽快确定哈</t>
  </si>
  <si>
    <t>西雅图</t>
  </si>
  <si>
    <t>1/9-1/11 Hyatt Regency Bellevue 或同级</t>
  </si>
  <si>
    <r>
      <rPr>
        <sz val="10"/>
        <color indexed="8"/>
        <rFont val="宋体"/>
        <charset val="134"/>
      </rPr>
      <t xml:space="preserve">Seattle Marriott Bellevue，酒店报价$188/间/晚，含单早（不含上网费，行李费，不强制）
</t>
    </r>
    <r>
      <rPr>
        <sz val="10"/>
        <color rgb="FFFF0000"/>
        <rFont val="宋体"/>
        <charset val="134"/>
      </rPr>
      <t>Hilton Seattle待确认</t>
    </r>
  </si>
  <si>
    <t>酒店合计</t>
  </si>
  <si>
    <t>午餐&amp;晚餐</t>
  </si>
  <si>
    <t>1.02 晚餐（打包餐）</t>
  </si>
  <si>
    <t>餐标为建议，不含酒水；餐标可根据客户要求调整</t>
  </si>
  <si>
    <t>1.03 午餐（中餐）</t>
  </si>
  <si>
    <t>1.03 晚餐（欢迎晚宴）</t>
  </si>
  <si>
    <t>1.04 午餐（中餐）</t>
  </si>
  <si>
    <t>1.04 晚餐（古巴餐）</t>
  </si>
  <si>
    <t>1.05 午餐（自助餐）</t>
  </si>
  <si>
    <t>1.05 晚餐（西餐）</t>
  </si>
  <si>
    <t>1.06 午餐（简餐）</t>
  </si>
  <si>
    <t>1.06 晚餐（中餐）</t>
  </si>
  <si>
    <t>1.07 午餐（自理）</t>
  </si>
  <si>
    <t>1.07 晚餐（晚宴）</t>
  </si>
  <si>
    <t>1.08 午餐（泰国菜）</t>
  </si>
  <si>
    <t>1.08 晚餐（中餐）</t>
  </si>
  <si>
    <t>1.09 午餐（中餐）</t>
  </si>
  <si>
    <t>1.09 晚餐（自助餐）</t>
  </si>
  <si>
    <t>1.10 午餐（西式简餐）</t>
  </si>
  <si>
    <t>1.10 晚餐（欢送晚宴）</t>
  </si>
  <si>
    <t>1.11 午餐（中餐）</t>
  </si>
  <si>
    <t>用餐合计</t>
  </si>
  <si>
    <t>交通&amp;导游</t>
  </si>
  <si>
    <t>用车
30~36座车</t>
  </si>
  <si>
    <t>1.02 迈阿密 接机</t>
  </si>
  <si>
    <t>车</t>
  </si>
  <si>
    <t>市区用车10小时，接送机3小时，如出城或超时，费用另计，超时费$130/小时</t>
  </si>
  <si>
    <t>1.03 迈阿密 市区</t>
  </si>
  <si>
    <t>1.04 迈阿密（基韦斯特）</t>
  </si>
  <si>
    <t>1.05 迈阿密-奥兰多</t>
  </si>
  <si>
    <r>
      <rPr>
        <sz val="10"/>
        <color indexed="8"/>
        <rFont val="宋体"/>
        <charset val="134"/>
      </rPr>
      <t>1.06 奥兰多（肯尼迪太空中心）</t>
    </r>
    <r>
      <rPr>
        <sz val="10"/>
        <color rgb="FFFF0000"/>
        <rFont val="宋体"/>
        <charset val="134"/>
      </rPr>
      <t>晚上看比赛会超时，以实际发生结算</t>
    </r>
  </si>
  <si>
    <t>1.07 奥兰多 送机</t>
  </si>
  <si>
    <t xml:space="preserve">     拉斯 接机-市区</t>
  </si>
  <si>
    <r>
      <rPr>
        <sz val="10"/>
        <color indexed="8"/>
        <rFont val="宋体"/>
        <charset val="134"/>
      </rPr>
      <t xml:space="preserve">1.08 拉斯 市区 </t>
    </r>
    <r>
      <rPr>
        <sz val="10"/>
        <color rgb="FFFF0000"/>
        <rFont val="宋体"/>
        <charset val="134"/>
      </rPr>
      <t>晚上看秀会超时，以实际发生结算</t>
    </r>
  </si>
  <si>
    <t>1.09 拉斯 市区-送机</t>
  </si>
  <si>
    <t xml:space="preserve">     西雅图 接机</t>
  </si>
  <si>
    <t>1.10 西雅图 市区</t>
  </si>
  <si>
    <t>1.11 西雅图 市区-送机</t>
  </si>
  <si>
    <t>导游</t>
  </si>
  <si>
    <t>导游工资</t>
  </si>
  <si>
    <t>导</t>
  </si>
  <si>
    <t>天</t>
  </si>
  <si>
    <t>每天工作10小时，超时费用另计，超时费$45/小时</t>
  </si>
  <si>
    <t>司机导游住宿</t>
  </si>
  <si>
    <t>司机导游餐补</t>
  </si>
  <si>
    <t>领队餐补（如果领队不与客人同餐）</t>
  </si>
  <si>
    <t>司机导游小费（预估，以实际人数结算）</t>
  </si>
  <si>
    <t>其他</t>
  </si>
  <si>
    <t>景点</t>
  </si>
  <si>
    <t>沼泽风力船</t>
  </si>
  <si>
    <t>海明威故居</t>
  </si>
  <si>
    <t>肯尼迪太空中心（导游必须陪同）</t>
  </si>
  <si>
    <t>奥兰多NBA球赛（根据座位不同，价格不同，参考$200~300/人</t>
  </si>
  <si>
    <t>位置相对比较靠前</t>
  </si>
  <si>
    <t>KA秀（有几档价位：A $229, B $194, C $171, D $136, E $95）</t>
  </si>
  <si>
    <t>泰坦尼克展馆</t>
  </si>
  <si>
    <t>波音工厂</t>
  </si>
  <si>
    <t>每人每天1瓶矿泉水（预估，以实际人数结算）</t>
  </si>
  <si>
    <t>接待费合计</t>
  </si>
  <si>
    <r>
      <rPr>
        <b/>
        <sz val="10"/>
        <color indexed="8"/>
        <rFont val="宋体"/>
        <charset val="134"/>
      </rPr>
      <t xml:space="preserve">地接费用合计 </t>
    </r>
    <r>
      <rPr>
        <b/>
        <sz val="10"/>
        <color indexed="8"/>
        <rFont val="宋体"/>
        <charset val="134"/>
      </rPr>
      <t>(美金）</t>
    </r>
  </si>
  <si>
    <t>地接服务费率</t>
  </si>
  <si>
    <t>最终费用合计（美金）</t>
  </si>
  <si>
    <t>说明</t>
  </si>
  <si>
    <t>报价包括：</t>
  </si>
  <si>
    <r>
      <rPr>
        <sz val="10"/>
        <rFont val="Arial"/>
        <charset val="134"/>
      </rPr>
      <t>1.</t>
    </r>
    <r>
      <rPr>
        <sz val="10"/>
        <rFont val="宋体"/>
        <charset val="134"/>
      </rPr>
      <t>城市间交通：</t>
    </r>
    <r>
      <rPr>
        <sz val="10"/>
        <rFont val="Arial"/>
        <charset val="134"/>
      </rPr>
      <t>30~36</t>
    </r>
    <r>
      <rPr>
        <sz val="10"/>
        <rFont val="宋体"/>
        <charset val="134"/>
      </rPr>
      <t>座</t>
    </r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空调旅游车</t>
    </r>
  </si>
  <si>
    <r>
      <rPr>
        <sz val="10"/>
        <rFont val="Arial"/>
        <charset val="134"/>
      </rPr>
      <t>2.</t>
    </r>
    <r>
      <rPr>
        <sz val="10"/>
        <rFont val="宋体"/>
        <charset val="134"/>
      </rPr>
      <t>每日膳食：酒店内早餐，正餐：见上表所示餐标，中式商务餐标</t>
    </r>
  </si>
  <si>
    <r>
      <rPr>
        <sz val="10"/>
        <rFont val="Arial"/>
        <charset val="134"/>
      </rPr>
      <t>3.</t>
    </r>
    <r>
      <rPr>
        <sz val="10"/>
        <rFont val="宋体"/>
        <charset val="134"/>
      </rPr>
      <t>行程中所列的旅游景点门票：见上表，不含导游，如需导游陪同，需另付导游门票</t>
    </r>
  </si>
  <si>
    <r>
      <rPr>
        <sz val="10"/>
        <rFont val="Arial"/>
        <charset val="134"/>
      </rPr>
      <t>4.</t>
    </r>
    <r>
      <rPr>
        <sz val="10"/>
        <rFont val="宋体"/>
        <charset val="134"/>
      </rPr>
      <t>全程入住</t>
    </r>
    <r>
      <rPr>
        <sz val="10"/>
        <rFont val="Arial"/>
        <charset val="134"/>
      </rPr>
      <t xml:space="preserve"> 4</t>
    </r>
    <r>
      <rPr>
        <sz val="10"/>
        <rFont val="Lucida Grande"/>
        <charset val="134"/>
      </rPr>
      <t xml:space="preserve"> </t>
    </r>
    <r>
      <rPr>
        <sz val="10"/>
        <rFont val="宋体"/>
        <charset val="134"/>
      </rPr>
      <t>星级酒店</t>
    </r>
    <r>
      <rPr>
        <sz val="10"/>
        <rFont val="Lucida Grande"/>
        <charset val="134"/>
      </rPr>
      <t xml:space="preserve"> </t>
    </r>
    <r>
      <rPr>
        <sz val="10"/>
        <rFont val="宋体"/>
        <charset val="134"/>
      </rPr>
      <t>单人间（美国酒店不保证房型，会尽量按照客人要求订房）</t>
    </r>
  </si>
  <si>
    <t>5.客人饮用水：每人每天1瓶</t>
  </si>
  <si>
    <r>
      <rPr>
        <sz val="10"/>
        <rFont val="Arial"/>
        <charset val="134"/>
      </rPr>
      <t>6.</t>
    </r>
    <r>
      <rPr>
        <sz val="10"/>
        <rFont val="宋体"/>
        <charset val="134"/>
      </rPr>
      <t>专职中文司机和导游服务</t>
    </r>
  </si>
  <si>
    <r>
      <rPr>
        <sz val="10"/>
        <rFont val="Arial"/>
        <charset val="134"/>
      </rPr>
      <t>7.</t>
    </r>
    <r>
      <rPr>
        <sz val="10"/>
        <rFont val="宋体"/>
        <charset val="134"/>
      </rPr>
      <t>司机和导游小费</t>
    </r>
  </si>
  <si>
    <t>报价不包括：</t>
  </si>
  <si>
    <r>
      <rPr>
        <sz val="10"/>
        <color rgb="FFFF0000"/>
        <rFont val="Arial"/>
        <charset val="134"/>
      </rPr>
      <t>1.</t>
    </r>
    <r>
      <rPr>
        <sz val="10"/>
        <color rgb="FFFF0000"/>
        <rFont val="宋体"/>
        <charset val="134"/>
      </rPr>
      <t>北美每日用车时间为</t>
    </r>
    <r>
      <rPr>
        <sz val="10"/>
        <color rgb="FFFF0000"/>
        <rFont val="Arial"/>
        <charset val="134"/>
      </rPr>
      <t>10</t>
    </r>
    <r>
      <rPr>
        <sz val="10"/>
        <color rgb="FFFF0000"/>
        <rFont val="宋体"/>
        <charset val="134"/>
      </rPr>
      <t>小时，接送机为</t>
    </r>
    <r>
      <rPr>
        <sz val="10"/>
        <color rgb="FFFF0000"/>
        <rFont val="Arial"/>
        <charset val="134"/>
      </rPr>
      <t>3</t>
    </r>
    <r>
      <rPr>
        <sz val="10"/>
        <color rgb="FFFF0000"/>
        <rFont val="宋体"/>
        <charset val="134"/>
      </rPr>
      <t>小时，超时费另付：</t>
    </r>
    <r>
      <rPr>
        <sz val="10"/>
        <color rgb="FFFF0000"/>
        <rFont val="Arial"/>
        <charset val="134"/>
      </rPr>
      <t>30~36</t>
    </r>
    <r>
      <rPr>
        <sz val="10"/>
        <color rgb="FFFF0000"/>
        <rFont val="宋体"/>
        <charset val="134"/>
      </rPr>
      <t>座车</t>
    </r>
    <r>
      <rPr>
        <sz val="10"/>
        <color rgb="FFFF0000"/>
        <rFont val="Arial"/>
        <charset val="134"/>
      </rPr>
      <t>$130/</t>
    </r>
    <r>
      <rPr>
        <sz val="10"/>
        <color rgb="FFFF0000"/>
        <rFont val="宋体"/>
        <charset val="134"/>
      </rPr>
      <t>小时，导游超时工资</t>
    </r>
    <r>
      <rPr>
        <sz val="10"/>
        <color rgb="FFFF0000"/>
        <rFont val="Arial"/>
        <charset val="134"/>
      </rPr>
      <t>$45/</t>
    </r>
    <r>
      <rPr>
        <sz val="10"/>
        <color rgb="FFFF0000"/>
        <rFont val="宋体"/>
        <charset val="134"/>
      </rPr>
      <t>小时</t>
    </r>
  </si>
  <si>
    <r>
      <rPr>
        <sz val="10"/>
        <rFont val="Arial"/>
        <charset val="134"/>
      </rPr>
      <t>2.</t>
    </r>
    <r>
      <rPr>
        <sz val="10"/>
        <rFont val="宋体"/>
        <charset val="134"/>
      </rPr>
      <t>机票、签证及护照费；</t>
    </r>
  </si>
  <si>
    <r>
      <rPr>
        <sz val="10"/>
        <rFont val="Arial"/>
        <charset val="134"/>
      </rPr>
      <t>3.</t>
    </r>
    <r>
      <rPr>
        <sz val="10"/>
        <rFont val="Lucida Grande"/>
        <charset val="134"/>
      </rPr>
      <t>行程以外的任何额外附加费用；</t>
    </r>
  </si>
  <si>
    <r>
      <rPr>
        <sz val="10"/>
        <rFont val="Arial"/>
        <charset val="134"/>
      </rPr>
      <t>4.</t>
    </r>
    <r>
      <rPr>
        <sz val="10"/>
        <rFont val="Lucida Grande"/>
        <charset val="134"/>
      </rPr>
      <t>个人一切杂费，包括洗衣费、电话费、理发，饮料，烟酒，付费电视，行李搬运费等私人费用；</t>
    </r>
    <r>
      <rPr>
        <sz val="10"/>
        <rFont val="Arial"/>
        <charset val="134"/>
      </rPr>
      <t xml:space="preserve"> </t>
    </r>
  </si>
  <si>
    <r>
      <rPr>
        <sz val="10"/>
        <rFont val="Arial"/>
        <charset val="134"/>
      </rPr>
      <t>5.</t>
    </r>
    <r>
      <rPr>
        <sz val="10"/>
        <rFont val="Lucida Grande"/>
        <charset val="134"/>
      </rPr>
      <t>个人消费所引起的小费；</t>
    </r>
  </si>
  <si>
    <r>
      <rPr>
        <sz val="10"/>
        <rFont val="Arial"/>
        <charset val="134"/>
      </rPr>
      <t>6.</t>
    </r>
    <r>
      <rPr>
        <sz val="10"/>
        <rFont val="Lucida Grande"/>
        <charset val="134"/>
      </rPr>
      <t>出入境的行李海关课税，超重行李的托运费、管理费等；</t>
    </r>
  </si>
  <si>
    <r>
      <rPr>
        <sz val="10"/>
        <rFont val="Arial"/>
        <charset val="134"/>
      </rPr>
      <t>8.</t>
    </r>
    <r>
      <rPr>
        <sz val="10"/>
        <rFont val="Lucida Grande"/>
        <charset val="134"/>
      </rPr>
      <t>在境外期间、中途擅自离团、退团，费用不退；</t>
    </r>
  </si>
  <si>
    <r>
      <rPr>
        <sz val="10"/>
        <rFont val="Arial"/>
        <charset val="134"/>
      </rPr>
      <t>9.</t>
    </r>
    <r>
      <rPr>
        <sz val="10"/>
        <rFont val="新細明體"/>
        <charset val="134"/>
      </rPr>
      <t>各种医疗保险及意外险</t>
    </r>
  </si>
  <si>
    <t>10.由于正直美国旅游旺季，酒店价格浮动较大，因此报价的酒店价格一周之内有效</t>
  </si>
  <si>
    <t>11.酒店价格受周末、展会、节假日影响</t>
  </si>
  <si>
    <t>12.旺季车差，旺季时间：7月，8月，9/15-10/15</t>
  </si>
  <si>
    <t>注</t>
  </si>
  <si>
    <t>本公司操作时会按照订单要求预订相应的房型，但美国境内酒店房型不给予100%保证，订房合约只保证有房间，不保证房型。</t>
  </si>
  <si>
    <t>客人以最终入住房型为准，价格不给予任何调整，如因房型问题产生任何额外费用由客人自理。</t>
  </si>
  <si>
    <t>酒店未做任何预定，需以实际下单时价格为准</t>
  </si>
  <si>
    <t>报价不含导游景点门票，如需导游陪同游览，请支付导游景点门票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</si>
</sst>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_-&quot;£&quot;* #,##0.00_-;\-&quot;£&quot;* #,##0.00_-;_-&quot;£&quot;* &quot;-&quot;??_-;_-@_-"/>
    <numFmt numFmtId="178" formatCode="0_ "/>
    <numFmt numFmtId="179" formatCode="0.00_ 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b/>
      <sz val="10"/>
      <name val="Lucida Grande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Helvetica Neue"/>
      <charset val="134"/>
    </font>
    <font>
      <sz val="10"/>
      <color indexed="8"/>
      <name val="Arial"/>
      <charset val="134"/>
    </font>
    <font>
      <sz val="12"/>
      <name val="Arial"/>
      <charset val="134"/>
    </font>
    <font>
      <sz val="12"/>
      <color indexed="8"/>
      <name val="Arial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Helvetica Neue"/>
      <charset val="134"/>
    </font>
    <font>
      <sz val="12"/>
      <name val="新細明體"/>
      <charset val="134"/>
    </font>
    <font>
      <sz val="12"/>
      <name val="宋体"/>
      <charset val="134"/>
    </font>
    <font>
      <sz val="10"/>
      <name val="Lucida Grande"/>
      <charset val="134"/>
    </font>
    <font>
      <sz val="10"/>
      <name val="新細明體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6" fillId="16" borderId="36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0" borderId="39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3" fillId="0" borderId="34" applyNumberFormat="0" applyFill="0" applyAlignment="0" applyProtection="0">
      <alignment vertical="center"/>
    </xf>
    <xf numFmtId="0" fontId="25" fillId="0" borderId="34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7" fillId="0" borderId="37" applyNumberFormat="0" applyFill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34" fillId="26" borderId="40" applyNumberFormat="0" applyAlignment="0" applyProtection="0">
      <alignment vertical="center"/>
    </xf>
    <xf numFmtId="0" fontId="35" fillId="26" borderId="36" applyNumberFormat="0" applyAlignment="0" applyProtection="0">
      <alignment vertical="center"/>
    </xf>
    <xf numFmtId="0" fontId="20" fillId="8" borderId="33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4" fillId="0" borderId="35" applyNumberFormat="0" applyFill="0" applyAlignment="0" applyProtection="0">
      <alignment vertical="center"/>
    </xf>
    <xf numFmtId="0" fontId="29" fillId="0" borderId="38" applyNumberFormat="0" applyFill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38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37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38" fillId="0" borderId="0">
      <alignment vertical="center"/>
    </xf>
    <xf numFmtId="0" fontId="36" fillId="0" borderId="0" applyNumberFormat="0" applyFill="0" applyBorder="0" applyProtection="0">
      <alignment vertical="top"/>
    </xf>
    <xf numFmtId="0" fontId="13" fillId="0" borderId="0" applyNumberFormat="0" applyFill="0" applyBorder="0" applyAlignment="0" applyProtection="0"/>
    <xf numFmtId="177" fontId="38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2" fillId="0" borderId="0" xfId="53" applyFont="1" applyAlignment="1">
      <alignment horizontal="center" vertical="center" wrapText="1"/>
    </xf>
    <xf numFmtId="0" fontId="2" fillId="0" borderId="0" xfId="53" applyFont="1" applyAlignment="1">
      <alignment horizontal="center" vertical="center"/>
    </xf>
    <xf numFmtId="0" fontId="3" fillId="0" borderId="0" xfId="53" applyFont="1" applyAlignment="1">
      <alignment horizontal="left"/>
    </xf>
    <xf numFmtId="0" fontId="4" fillId="0" borderId="1" xfId="53" applyFont="1" applyFill="1" applyBorder="1" applyAlignment="1"/>
    <xf numFmtId="0" fontId="4" fillId="0" borderId="1" xfId="53" applyFont="1" applyFill="1" applyBorder="1" applyAlignment="1">
      <alignment horizontal="left"/>
    </xf>
    <xf numFmtId="0" fontId="4" fillId="0" borderId="1" xfId="53" applyFont="1" applyFill="1" applyBorder="1" applyAlignment="1">
      <alignment horizontal="center"/>
    </xf>
    <xf numFmtId="0" fontId="5" fillId="0" borderId="2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 vertical="center"/>
    </xf>
    <xf numFmtId="0" fontId="5" fillId="0" borderId="3" xfId="53" applyFont="1" applyFill="1" applyBorder="1" applyAlignment="1">
      <alignment horizontal="center"/>
    </xf>
    <xf numFmtId="0" fontId="5" fillId="0" borderId="4" xfId="53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5" fillId="0" borderId="6" xfId="53" applyFont="1" applyFill="1" applyBorder="1" applyAlignment="1">
      <alignment horizontal="center" vertical="center"/>
    </xf>
    <xf numFmtId="0" fontId="5" fillId="0" borderId="6" xfId="53" applyFont="1" applyFill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4" fillId="0" borderId="6" xfId="48" applyFont="1" applyFill="1" applyBorder="1" applyAlignment="1">
      <alignment horizontal="center" vertical="center" wrapText="1"/>
    </xf>
    <xf numFmtId="14" fontId="4" fillId="0" borderId="6" xfId="48" applyNumberFormat="1" applyFont="1" applyFill="1" applyBorder="1" applyAlignment="1">
      <alignment horizontal="left" vertical="center" wrapText="1"/>
    </xf>
    <xf numFmtId="0" fontId="4" fillId="2" borderId="6" xfId="48" applyFont="1" applyFill="1" applyBorder="1" applyAlignment="1">
      <alignment horizontal="center" vertical="center" wrapText="1"/>
    </xf>
    <xf numFmtId="176" fontId="3" fillId="2" borderId="6" xfId="53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9" xfId="48" applyFont="1" applyFill="1" applyBorder="1" applyAlignment="1">
      <alignment horizontal="center" vertical="center" wrapText="1"/>
    </xf>
    <xf numFmtId="14" fontId="4" fillId="0" borderId="5" xfId="48" applyNumberFormat="1" applyFont="1" applyFill="1" applyBorder="1" applyAlignment="1">
      <alignment horizontal="left" vertical="center" wrapText="1"/>
    </xf>
    <xf numFmtId="14" fontId="3" fillId="0" borderId="5" xfId="48" applyNumberFormat="1" applyFont="1" applyFill="1" applyBorder="1" applyAlignment="1">
      <alignment horizontal="left" vertical="center" wrapText="1"/>
    </xf>
    <xf numFmtId="0" fontId="4" fillId="0" borderId="3" xfId="48" applyFont="1" applyFill="1" applyBorder="1" applyAlignment="1">
      <alignment horizontal="center" vertical="center" wrapText="1"/>
    </xf>
    <xf numFmtId="14" fontId="7" fillId="0" borderId="6" xfId="48" applyNumberFormat="1" applyFont="1" applyFill="1" applyBorder="1" applyAlignment="1">
      <alignment horizontal="left" vertical="center" wrapText="1"/>
    </xf>
    <xf numFmtId="176" fontId="3" fillId="2" borderId="5" xfId="53" applyNumberFormat="1" applyFont="1" applyFill="1" applyBorder="1" applyAlignment="1">
      <alignment horizontal="center" vertical="center"/>
    </xf>
    <xf numFmtId="0" fontId="4" fillId="2" borderId="5" xfId="48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10" xfId="53" applyFont="1" applyFill="1" applyBorder="1" applyAlignment="1">
      <alignment horizontal="center"/>
    </xf>
    <xf numFmtId="0" fontId="5" fillId="0" borderId="11" xfId="53" applyFont="1" applyFill="1" applyBorder="1" applyAlignment="1">
      <alignment horizontal="center"/>
    </xf>
    <xf numFmtId="0" fontId="5" fillId="0" borderId="12" xfId="53" applyFont="1" applyFill="1" applyBorder="1" applyAlignment="1">
      <alignment horizontal="center"/>
    </xf>
    <xf numFmtId="0" fontId="5" fillId="0" borderId="8" xfId="53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2" borderId="13" xfId="48" applyFont="1" applyFill="1" applyBorder="1" applyAlignment="1">
      <alignment horizontal="center" vertical="center" wrapText="1"/>
    </xf>
    <xf numFmtId="0" fontId="3" fillId="2" borderId="13" xfId="53" applyFont="1" applyFill="1" applyBorder="1" applyAlignment="1">
      <alignment horizontal="center" vertical="center"/>
    </xf>
    <xf numFmtId="178" fontId="3" fillId="2" borderId="13" xfId="53" applyNumberFormat="1" applyFont="1" applyFill="1" applyBorder="1" applyAlignment="1">
      <alignment horizontal="center" vertical="center"/>
    </xf>
    <xf numFmtId="176" fontId="3" fillId="2" borderId="13" xfId="53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2" borderId="13" xfId="48" applyFont="1" applyFill="1" applyBorder="1" applyAlignment="1">
      <alignment horizontal="center" vertical="center" wrapText="1"/>
    </xf>
    <xf numFmtId="0" fontId="4" fillId="2" borderId="13" xfId="53" applyFont="1" applyFill="1" applyBorder="1" applyAlignment="1">
      <alignment horizontal="center" vertical="center"/>
    </xf>
    <xf numFmtId="178" fontId="4" fillId="2" borderId="13" xfId="53" applyNumberFormat="1" applyFont="1" applyFill="1" applyBorder="1" applyAlignment="1">
      <alignment horizontal="center" vertical="center"/>
    </xf>
    <xf numFmtId="0" fontId="5" fillId="0" borderId="2" xfId="53" applyFont="1" applyFill="1" applyBorder="1" applyAlignment="1">
      <alignment horizontal="center" vertical="center" wrapText="1"/>
    </xf>
    <xf numFmtId="0" fontId="5" fillId="0" borderId="5" xfId="53" applyFont="1" applyFill="1" applyBorder="1" applyAlignment="1">
      <alignment horizontal="center"/>
    </xf>
    <xf numFmtId="0" fontId="5" fillId="0" borderId="5" xfId="53" applyFont="1" applyFill="1" applyBorder="1" applyAlignment="1">
      <alignment horizontal="center" vertical="center" wrapText="1"/>
    </xf>
    <xf numFmtId="14" fontId="4" fillId="0" borderId="6" xfId="53" applyNumberFormat="1" applyFont="1" applyFill="1" applyBorder="1" applyAlignment="1">
      <alignment horizontal="center" vertical="center" wrapText="1"/>
    </xf>
    <xf numFmtId="58" fontId="4" fillId="0" borderId="14" xfId="53" applyNumberFormat="1" applyFont="1" applyFill="1" applyBorder="1" applyAlignment="1">
      <alignment horizontal="left"/>
    </xf>
    <xf numFmtId="0" fontId="4" fillId="2" borderId="14" xfId="48" applyFont="1" applyFill="1" applyBorder="1" applyAlignment="1">
      <alignment horizontal="center" vertical="center" wrapText="1"/>
    </xf>
    <xf numFmtId="0" fontId="4" fillId="2" borderId="14" xfId="53" applyFont="1" applyFill="1" applyBorder="1" applyAlignment="1">
      <alignment horizontal="center" vertical="center"/>
    </xf>
    <xf numFmtId="176" fontId="4" fillId="2" borderId="14" xfId="53" applyNumberFormat="1" applyFont="1" applyFill="1" applyBorder="1" applyAlignment="1">
      <alignment horizontal="center" vertical="center"/>
    </xf>
    <xf numFmtId="14" fontId="4" fillId="0" borderId="9" xfId="53" applyNumberFormat="1" applyFont="1" applyFill="1" applyBorder="1" applyAlignment="1">
      <alignment horizontal="center" vertical="center" wrapText="1"/>
    </xf>
    <xf numFmtId="58" fontId="4" fillId="0" borderId="15" xfId="53" applyNumberFormat="1" applyFont="1" applyFill="1" applyBorder="1" applyAlignment="1">
      <alignment horizontal="left"/>
    </xf>
    <xf numFmtId="176" fontId="4" fillId="2" borderId="15" xfId="53" applyNumberFormat="1" applyFont="1" applyFill="1" applyBorder="1" applyAlignment="1">
      <alignment horizontal="center" vertical="center"/>
    </xf>
    <xf numFmtId="58" fontId="3" fillId="0" borderId="15" xfId="53" applyNumberFormat="1" applyFont="1" applyFill="1" applyBorder="1" applyAlignment="1">
      <alignment horizontal="left"/>
    </xf>
    <xf numFmtId="176" fontId="3" fillId="2" borderId="15" xfId="53" applyNumberFormat="1" applyFont="1" applyFill="1" applyBorder="1" applyAlignment="1">
      <alignment horizontal="center" vertical="center"/>
    </xf>
    <xf numFmtId="14" fontId="4" fillId="0" borderId="9" xfId="53" applyNumberFormat="1" applyFont="1" applyFill="1" applyBorder="1" applyAlignment="1">
      <alignment horizontal="center" vertical="center"/>
    </xf>
    <xf numFmtId="0" fontId="4" fillId="0" borderId="3" xfId="53" applyFont="1" applyFill="1" applyBorder="1" applyAlignment="1">
      <alignment horizontal="left"/>
    </xf>
    <xf numFmtId="0" fontId="4" fillId="2" borderId="5" xfId="53" applyFont="1" applyFill="1" applyBorder="1" applyAlignment="1">
      <alignment horizontal="center" vertical="center"/>
    </xf>
    <xf numFmtId="176" fontId="4" fillId="2" borderId="3" xfId="53" applyNumberFormat="1" applyFont="1" applyFill="1" applyBorder="1" applyAlignment="1">
      <alignment horizontal="center" vertical="center"/>
    </xf>
    <xf numFmtId="14" fontId="4" fillId="0" borderId="6" xfId="53" applyNumberFormat="1" applyFont="1" applyFill="1" applyBorder="1" applyAlignment="1">
      <alignment horizontal="center" vertical="center"/>
    </xf>
    <xf numFmtId="0" fontId="4" fillId="0" borderId="15" xfId="53" applyFont="1" applyFill="1" applyBorder="1" applyAlignment="1">
      <alignment horizontal="left" vertical="center"/>
    </xf>
    <xf numFmtId="0" fontId="4" fillId="2" borderId="15" xfId="48" applyFont="1" applyFill="1" applyBorder="1" applyAlignment="1">
      <alignment horizontal="center" vertical="center" wrapText="1"/>
    </xf>
    <xf numFmtId="0" fontId="4" fillId="2" borderId="15" xfId="53" applyFont="1" applyFill="1" applyBorder="1" applyAlignment="1">
      <alignment horizontal="center" vertical="center"/>
    </xf>
    <xf numFmtId="0" fontId="4" fillId="0" borderId="16" xfId="53" applyFont="1" applyFill="1" applyBorder="1" applyAlignment="1">
      <alignment horizontal="left"/>
    </xf>
    <xf numFmtId="0" fontId="4" fillId="2" borderId="16" xfId="53" applyFont="1" applyFill="1" applyBorder="1" applyAlignment="1">
      <alignment horizontal="center"/>
    </xf>
    <xf numFmtId="176" fontId="4" fillId="2" borderId="16" xfId="53" applyNumberFormat="1" applyFont="1" applyFill="1" applyBorder="1" applyAlignment="1">
      <alignment horizontal="center"/>
    </xf>
    <xf numFmtId="14" fontId="4" fillId="0" borderId="3" xfId="53" applyNumberFormat="1" applyFont="1" applyFill="1" applyBorder="1" applyAlignment="1">
      <alignment horizontal="center" vertical="center"/>
    </xf>
    <xf numFmtId="0" fontId="4" fillId="2" borderId="16" xfId="48" applyFont="1" applyFill="1" applyBorder="1" applyAlignment="1">
      <alignment horizontal="center" wrapText="1"/>
    </xf>
    <xf numFmtId="0" fontId="6" fillId="0" borderId="17" xfId="53" applyFont="1" applyFill="1" applyBorder="1" applyAlignment="1">
      <alignment horizontal="center"/>
    </xf>
    <xf numFmtId="0" fontId="3" fillId="0" borderId="18" xfId="53" applyFont="1" applyFill="1" applyBorder="1"/>
    <xf numFmtId="0" fontId="0" fillId="0" borderId="0" xfId="0" applyFill="1"/>
    <xf numFmtId="176" fontId="4" fillId="2" borderId="5" xfId="53" applyNumberFormat="1" applyFont="1" applyFill="1" applyBorder="1" applyAlignment="1">
      <alignment horizontal="center" vertical="center"/>
    </xf>
    <xf numFmtId="0" fontId="3" fillId="0" borderId="19" xfId="53" applyFont="1" applyFill="1" applyBorder="1" applyAlignment="1">
      <alignment horizontal="left" vertical="center" wrapText="1"/>
    </xf>
    <xf numFmtId="179" fontId="0" fillId="0" borderId="0" xfId="0" applyNumberFormat="1" applyAlignment="1">
      <alignment horizontal="left"/>
    </xf>
    <xf numFmtId="176" fontId="4" fillId="2" borderId="6" xfId="53" applyNumberFormat="1" applyFont="1" applyFill="1" applyBorder="1" applyAlignment="1">
      <alignment horizontal="center" vertical="center"/>
    </xf>
    <xf numFmtId="0" fontId="3" fillId="0" borderId="20" xfId="53" applyFont="1" applyFill="1" applyBorder="1" applyAlignment="1">
      <alignment horizontal="left" vertical="center" wrapText="1"/>
    </xf>
    <xf numFmtId="176" fontId="5" fillId="0" borderId="3" xfId="53" applyNumberFormat="1" applyFont="1" applyFill="1" applyBorder="1" applyAlignment="1">
      <alignment horizontal="center"/>
    </xf>
    <xf numFmtId="0" fontId="3" fillId="0" borderId="21" xfId="53" applyFont="1" applyBorder="1"/>
    <xf numFmtId="0" fontId="3" fillId="0" borderId="22" xfId="53" applyFont="1" applyBorder="1" applyAlignment="1">
      <alignment horizontal="left" vertical="center" wrapText="1"/>
    </xf>
    <xf numFmtId="0" fontId="1" fillId="0" borderId="0" xfId="0" applyFont="1" applyFill="1"/>
    <xf numFmtId="0" fontId="3" fillId="0" borderId="19" xfId="53" applyFont="1" applyBorder="1" applyAlignment="1">
      <alignment horizontal="left" vertical="center" wrapText="1"/>
    </xf>
    <xf numFmtId="0" fontId="3" fillId="0" borderId="20" xfId="53" applyFont="1" applyBorder="1" applyAlignment="1">
      <alignment horizontal="left" vertical="center" wrapText="1"/>
    </xf>
    <xf numFmtId="176" fontId="5" fillId="0" borderId="6" xfId="53" applyNumberFormat="1" applyFont="1" applyFill="1" applyBorder="1" applyAlignment="1">
      <alignment horizontal="center"/>
    </xf>
    <xf numFmtId="0" fontId="3" fillId="0" borderId="19" xfId="53" applyFont="1" applyBorder="1"/>
    <xf numFmtId="0" fontId="7" fillId="0" borderId="22" xfId="53" applyFont="1" applyFill="1" applyBorder="1" applyAlignment="1">
      <alignment horizontal="left" vertical="center" wrapText="1"/>
    </xf>
    <xf numFmtId="0" fontId="7" fillId="0" borderId="19" xfId="53" applyFont="1" applyFill="1" applyBorder="1" applyAlignment="1">
      <alignment horizontal="left" vertical="center" wrapText="1"/>
    </xf>
    <xf numFmtId="0" fontId="7" fillId="0" borderId="20" xfId="53" applyFont="1" applyFill="1" applyBorder="1" applyAlignment="1">
      <alignment horizontal="left" vertical="center" wrapText="1"/>
    </xf>
    <xf numFmtId="0" fontId="3" fillId="0" borderId="23" xfId="53" applyFont="1" applyFill="1" applyBorder="1"/>
    <xf numFmtId="0" fontId="4" fillId="0" borderId="15" xfId="53" applyFont="1" applyFill="1" applyBorder="1" applyAlignment="1">
      <alignment horizontal="left" wrapText="1"/>
    </xf>
    <xf numFmtId="0" fontId="4" fillId="2" borderId="16" xfId="53" applyFont="1" applyFill="1" applyBorder="1" applyAlignment="1">
      <alignment horizontal="center" vertical="center"/>
    </xf>
    <xf numFmtId="0" fontId="4" fillId="0" borderId="6" xfId="53" applyFont="1" applyFill="1" applyBorder="1" applyAlignment="1">
      <alignment horizontal="center" vertical="center"/>
    </xf>
    <xf numFmtId="0" fontId="4" fillId="0" borderId="14" xfId="53" applyFont="1" applyFill="1" applyBorder="1" applyAlignment="1">
      <alignment horizontal="left"/>
    </xf>
    <xf numFmtId="176" fontId="4" fillId="2" borderId="14" xfId="53" applyNumberFormat="1" applyFont="1" applyFill="1" applyBorder="1" applyAlignment="1">
      <alignment horizontal="center"/>
    </xf>
    <xf numFmtId="0" fontId="4" fillId="0" borderId="9" xfId="53" applyFont="1" applyFill="1" applyBorder="1" applyAlignment="1">
      <alignment horizontal="center" vertical="center"/>
    </xf>
    <xf numFmtId="0" fontId="4" fillId="0" borderId="24" xfId="53" applyFont="1" applyFill="1" applyBorder="1" applyAlignment="1">
      <alignment horizontal="left" wrapText="1"/>
    </xf>
    <xf numFmtId="0" fontId="4" fillId="2" borderId="24" xfId="48" applyFont="1" applyFill="1" applyBorder="1" applyAlignment="1">
      <alignment horizontal="center" wrapText="1"/>
    </xf>
    <xf numFmtId="0" fontId="4" fillId="2" borderId="24" xfId="53" applyFont="1" applyFill="1" applyBorder="1" applyAlignment="1">
      <alignment horizontal="center"/>
    </xf>
    <xf numFmtId="176" fontId="4" fillId="2" borderId="24" xfId="53" applyNumberFormat="1" applyFont="1" applyFill="1" applyBorder="1" applyAlignment="1">
      <alignment horizontal="center"/>
    </xf>
    <xf numFmtId="0" fontId="5" fillId="0" borderId="25" xfId="53" applyFont="1" applyFill="1" applyBorder="1" applyAlignment="1">
      <alignment vertical="center" wrapText="1"/>
    </xf>
    <xf numFmtId="0" fontId="5" fillId="0" borderId="26" xfId="53" applyFont="1" applyFill="1" applyBorder="1" applyAlignment="1">
      <alignment horizontal="center"/>
    </xf>
    <xf numFmtId="0" fontId="5" fillId="3" borderId="4" xfId="53" applyFont="1" applyFill="1" applyBorder="1" applyAlignment="1">
      <alignment horizontal="center"/>
    </xf>
    <xf numFmtId="0" fontId="5" fillId="3" borderId="5" xfId="53" applyFont="1" applyFill="1" applyBorder="1" applyAlignment="1">
      <alignment horizontal="center"/>
    </xf>
    <xf numFmtId="0" fontId="6" fillId="3" borderId="4" xfId="53" applyFont="1" applyFill="1" applyBorder="1" applyAlignment="1">
      <alignment horizontal="center"/>
    </xf>
    <xf numFmtId="0" fontId="6" fillId="3" borderId="5" xfId="53" applyFont="1" applyFill="1" applyBorder="1" applyAlignment="1">
      <alignment horizontal="center"/>
    </xf>
    <xf numFmtId="0" fontId="6" fillId="3" borderId="27" xfId="53" applyFont="1" applyFill="1" applyBorder="1" applyAlignment="1">
      <alignment horizontal="center"/>
    </xf>
    <xf numFmtId="0" fontId="6" fillId="3" borderId="28" xfId="53" applyFont="1" applyFill="1" applyBorder="1" applyAlignment="1">
      <alignment horizontal="center"/>
    </xf>
    <xf numFmtId="0" fontId="3" fillId="4" borderId="0" xfId="52" applyNumberFormat="1" applyFont="1" applyFill="1" applyBorder="1" applyAlignment="1">
      <alignment horizontal="center"/>
    </xf>
    <xf numFmtId="0" fontId="8" fillId="4" borderId="0" xfId="52" applyNumberFormat="1" applyFont="1" applyFill="1" applyBorder="1" applyAlignment="1"/>
    <xf numFmtId="0" fontId="3" fillId="4" borderId="0" xfId="52" applyNumberFormat="1" applyFont="1" applyFill="1" applyBorder="1" applyAlignment="1">
      <alignment horizontal="left"/>
    </xf>
    <xf numFmtId="0" fontId="3" fillId="4" borderId="0" xfId="52" applyNumberFormat="1" applyFont="1" applyFill="1" applyBorder="1" applyAlignment="1"/>
    <xf numFmtId="0" fontId="9" fillId="4" borderId="0" xfId="52" applyNumberFormat="1" applyFont="1" applyFill="1" applyBorder="1" applyAlignment="1"/>
    <xf numFmtId="0" fontId="10" fillId="4" borderId="0" xfId="52" applyNumberFormat="1" applyFont="1" applyFill="1" applyBorder="1" applyAlignment="1"/>
    <xf numFmtId="0" fontId="9" fillId="4" borderId="0" xfId="52" applyNumberFormat="1" applyFont="1" applyFill="1" applyBorder="1" applyAlignment="1">
      <alignment horizontal="left" vertical="top"/>
    </xf>
    <xf numFmtId="0" fontId="9" fillId="4" borderId="0" xfId="52" applyNumberFormat="1" applyFont="1" applyFill="1" applyBorder="1" applyAlignment="1">
      <alignment horizontal="center" vertical="top"/>
    </xf>
    <xf numFmtId="0" fontId="9" fillId="4" borderId="0" xfId="52" applyNumberFormat="1" applyFont="1" applyFill="1" applyBorder="1" applyAlignment="1">
      <alignment vertical="top"/>
    </xf>
    <xf numFmtId="0" fontId="11" fillId="4" borderId="0" xfId="52" applyNumberFormat="1" applyFont="1" applyFill="1" applyBorder="1" applyAlignment="1">
      <alignment horizontal="center"/>
    </xf>
    <xf numFmtId="0" fontId="11" fillId="4" borderId="0" xfId="52" applyNumberFormat="1" applyFont="1" applyFill="1" applyBorder="1" applyAlignment="1"/>
    <xf numFmtId="0" fontId="12" fillId="4" borderId="0" xfId="52" applyFont="1" applyFill="1" applyBorder="1" applyAlignment="1"/>
    <xf numFmtId="0" fontId="12" fillId="4" borderId="0" xfId="52" applyFont="1" applyFill="1" applyBorder="1" applyAlignment="1">
      <alignment horizontal="center"/>
    </xf>
    <xf numFmtId="0" fontId="9" fillId="0" borderId="0" xfId="51" applyFont="1" applyBorder="1">
      <alignment vertical="center"/>
    </xf>
    <xf numFmtId="0" fontId="11" fillId="0" borderId="0" xfId="40" applyFont="1" applyBorder="1">
      <alignment vertical="center"/>
    </xf>
    <xf numFmtId="0" fontId="13" fillId="0" borderId="0" xfId="40" applyFont="1" applyBorder="1">
      <alignment vertical="center"/>
    </xf>
    <xf numFmtId="0" fontId="9" fillId="0" borderId="0" xfId="40" applyFont="1" applyBorder="1" applyAlignment="1">
      <alignment horizontal="center" vertical="center"/>
    </xf>
    <xf numFmtId="0" fontId="9" fillId="0" borderId="0" xfId="40" applyFont="1" applyBorder="1" applyAlignment="1">
      <alignment horizontal="center"/>
    </xf>
    <xf numFmtId="0" fontId="9" fillId="0" borderId="0" xfId="40" applyFont="1" applyBorder="1" applyAlignment="1">
      <alignment horizontal="left"/>
    </xf>
    <xf numFmtId="0" fontId="9" fillId="0" borderId="0" xfId="51" applyFont="1">
      <alignment vertical="center"/>
    </xf>
    <xf numFmtId="0" fontId="11" fillId="0" borderId="0" xfId="40" applyFont="1">
      <alignment vertical="center"/>
    </xf>
    <xf numFmtId="0" fontId="3" fillId="0" borderId="0" xfId="40" applyFont="1">
      <alignment vertical="center"/>
    </xf>
    <xf numFmtId="0" fontId="3" fillId="0" borderId="0" xfId="40" applyFont="1" applyAlignment="1">
      <alignment horizontal="center" vertical="center"/>
    </xf>
    <xf numFmtId="0" fontId="14" fillId="0" borderId="0" xfId="51" applyFont="1">
      <alignment vertical="center"/>
    </xf>
    <xf numFmtId="0" fontId="15" fillId="0" borderId="0" xfId="51" applyFont="1">
      <alignment vertical="center"/>
    </xf>
    <xf numFmtId="0" fontId="15" fillId="0" borderId="0" xfId="51" applyFont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Alignment="1">
      <alignment horizontal="left"/>
    </xf>
    <xf numFmtId="0" fontId="7" fillId="0" borderId="29" xfId="53" applyFont="1" applyFill="1" applyBorder="1" applyAlignment="1">
      <alignment vertical="center"/>
    </xf>
    <xf numFmtId="179" fontId="0" fillId="0" borderId="0" xfId="0" applyNumberFormat="1"/>
    <xf numFmtId="0" fontId="3" fillId="0" borderId="30" xfId="53" applyFont="1" applyFill="1" applyBorder="1"/>
    <xf numFmtId="0" fontId="3" fillId="0" borderId="31" xfId="53" applyFont="1" applyFill="1" applyBorder="1"/>
    <xf numFmtId="0" fontId="3" fillId="0" borderId="20" xfId="53" applyFont="1" applyBorder="1"/>
    <xf numFmtId="176" fontId="5" fillId="3" borderId="5" xfId="54" applyNumberFormat="1" applyFont="1" applyFill="1" applyBorder="1" applyAlignment="1">
      <alignment horizontal="center"/>
    </xf>
    <xf numFmtId="0" fontId="6" fillId="3" borderId="21" xfId="53" applyFont="1" applyFill="1" applyBorder="1"/>
    <xf numFmtId="9" fontId="6" fillId="3" borderId="5" xfId="0" applyNumberFormat="1" applyFont="1" applyFill="1" applyBorder="1" applyAlignment="1">
      <alignment horizontal="center"/>
    </xf>
    <xf numFmtId="0" fontId="0" fillId="3" borderId="21" xfId="0" applyFill="1" applyBorder="1" applyAlignment="1"/>
    <xf numFmtId="176" fontId="6" fillId="3" borderId="28" xfId="53" applyNumberFormat="1" applyFont="1" applyFill="1" applyBorder="1" applyAlignment="1">
      <alignment horizontal="center"/>
    </xf>
    <xf numFmtId="0" fontId="3" fillId="3" borderId="32" xfId="53" applyFont="1" applyFill="1" applyBorder="1"/>
    <xf numFmtId="176" fontId="0" fillId="0" borderId="0" xfId="0" applyNumberFormat="1"/>
    <xf numFmtId="0" fontId="9" fillId="0" borderId="0" xfId="40" applyFont="1" applyBorder="1">
      <alignment vertical="center"/>
    </xf>
    <xf numFmtId="0" fontId="9" fillId="0" borderId="0" xfId="40" applyNumberFormat="1" applyFont="1" applyBorder="1" applyAlignment="1">
      <alignment horizont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常规 3 2" xfId="40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_提案报价样本 2005" xfId="48"/>
    <cellStyle name="40% - 强调文字颜色 6" xfId="49" builtinId="51"/>
    <cellStyle name="60% - 强调文字颜色 6" xfId="50" builtinId="52"/>
    <cellStyle name="常规 2" xfId="51"/>
    <cellStyle name="常规 2 4" xfId="52"/>
    <cellStyle name="常规_美国团报价1" xfId="53"/>
    <cellStyle name="货币_方案及报价模版（0111）" xfId="54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685800</xdr:colOff>
      <xdr:row>0</xdr:row>
      <xdr:rowOff>38100</xdr:rowOff>
    </xdr:from>
    <xdr:to>
      <xdr:col>2</xdr:col>
      <xdr:colOff>685800</xdr:colOff>
      <xdr:row>0</xdr:row>
      <xdr:rowOff>171450</xdr:rowOff>
    </xdr:to>
    <xdr:pic>
      <xdr:nvPicPr>
        <xdr:cNvPr id="2" name="图片 1" descr="QQ截图20140401144647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057400" y="38100"/>
          <a:ext cx="0" cy="133350"/>
        </a:xfrm>
        <a:prstGeom prst="rect">
          <a:avLst/>
        </a:prstGeom>
      </xdr:spPr>
    </xdr:pic>
    <xdr:clientData/>
  </xdr:twoCellAnchor>
  <xdr:twoCellAnchor editAs="oneCell">
    <xdr:from>
      <xdr:col>2</xdr:col>
      <xdr:colOff>123825</xdr:colOff>
      <xdr:row>0</xdr:row>
      <xdr:rowOff>29578</xdr:rowOff>
    </xdr:from>
    <xdr:to>
      <xdr:col>2</xdr:col>
      <xdr:colOff>866775</xdr:colOff>
      <xdr:row>0</xdr:row>
      <xdr:rowOff>462380</xdr:rowOff>
    </xdr:to>
    <xdr:pic>
      <xdr:nvPicPr>
        <xdr:cNvPr id="3" name="图片 2" descr="QQ截图20140401144647.pn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495425" y="29210"/>
          <a:ext cx="742950" cy="433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06"/>
  <sheetViews>
    <sheetView tabSelected="1" topLeftCell="A55" workbookViewId="0">
      <selection activeCell="I78" sqref="I78"/>
    </sheetView>
  </sheetViews>
  <sheetFormatPr defaultColWidth="9" defaultRowHeight="13.5"/>
  <cols>
    <col min="3" max="3" width="50.375" customWidth="1"/>
    <col min="4" max="4" width="4.5" customWidth="1"/>
    <col min="5" max="5" width="5" customWidth="1"/>
    <col min="6" max="6" width="4.5" customWidth="1"/>
    <col min="7" max="7" width="5" customWidth="1"/>
    <col min="8" max="8" width="9.375" customWidth="1"/>
    <col min="9" max="9" width="12.75" customWidth="1"/>
    <col min="10" max="10" width="14" customWidth="1"/>
    <col min="12" max="12" width="10.5" customWidth="1"/>
    <col min="13" max="13" width="11.625" customWidth="1"/>
  </cols>
  <sheetData>
    <row r="1" ht="38.25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</row>
    <row r="5" spans="1:10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</row>
    <row r="6" ht="14.25" spans="1:10">
      <c r="A6" s="5" t="s">
        <v>5</v>
      </c>
      <c r="B6" s="5"/>
      <c r="C6" s="6"/>
      <c r="D6" s="7"/>
      <c r="E6" s="7"/>
      <c r="F6" s="7"/>
      <c r="G6" s="7"/>
      <c r="H6" s="5"/>
      <c r="I6" s="5"/>
      <c r="J6" s="5"/>
    </row>
    <row r="7" spans="1:10">
      <c r="A7" s="8" t="s">
        <v>6</v>
      </c>
      <c r="B7" s="9"/>
      <c r="C7" s="9" t="s">
        <v>7</v>
      </c>
      <c r="D7" s="10" t="s">
        <v>8</v>
      </c>
      <c r="E7" s="10"/>
      <c r="F7" s="10"/>
      <c r="G7" s="10"/>
      <c r="H7" s="10" t="s">
        <v>9</v>
      </c>
      <c r="I7" s="10"/>
      <c r="J7" s="69" t="s">
        <v>10</v>
      </c>
    </row>
    <row r="8" spans="1:14">
      <c r="A8" s="11"/>
      <c r="B8" s="12"/>
      <c r="C8" s="13"/>
      <c r="D8" s="14" t="s">
        <v>11</v>
      </c>
      <c r="E8" s="14" t="s">
        <v>12</v>
      </c>
      <c r="F8" s="14" t="s">
        <v>11</v>
      </c>
      <c r="G8" s="14" t="s">
        <v>12</v>
      </c>
      <c r="H8" s="14" t="s">
        <v>13</v>
      </c>
      <c r="I8" s="14" t="s">
        <v>14</v>
      </c>
      <c r="J8" s="70"/>
      <c r="L8" s="71"/>
      <c r="M8" s="71"/>
      <c r="N8" s="71"/>
    </row>
    <row r="9" spans="1:12">
      <c r="A9" s="15" t="s">
        <v>15</v>
      </c>
      <c r="B9" s="16" t="s">
        <v>16</v>
      </c>
      <c r="C9" s="17" t="s">
        <v>17</v>
      </c>
      <c r="D9" s="18">
        <v>16</v>
      </c>
      <c r="E9" s="18" t="s">
        <v>18</v>
      </c>
      <c r="F9" s="18">
        <v>3</v>
      </c>
      <c r="G9" s="18" t="s">
        <v>19</v>
      </c>
      <c r="H9" s="19">
        <v>235</v>
      </c>
      <c r="I9" s="72">
        <f>D9*F9*H9</f>
        <v>11280</v>
      </c>
      <c r="J9" s="73" t="s">
        <v>20</v>
      </c>
      <c r="L9" s="74"/>
    </row>
    <row r="10" spans="1:12">
      <c r="A10" s="20"/>
      <c r="B10" s="21"/>
      <c r="C10" s="22" t="s">
        <v>21</v>
      </c>
      <c r="D10" s="18">
        <v>16</v>
      </c>
      <c r="E10" s="18" t="s">
        <v>22</v>
      </c>
      <c r="F10" s="18">
        <v>3</v>
      </c>
      <c r="G10" s="18" t="s">
        <v>23</v>
      </c>
      <c r="H10" s="19">
        <v>30</v>
      </c>
      <c r="I10" s="72">
        <f t="shared" ref="I10:I11" si="0">D10*F10*H10</f>
        <v>1440</v>
      </c>
      <c r="J10" s="73"/>
      <c r="L10" s="74"/>
    </row>
    <row r="11" spans="1:12">
      <c r="A11" s="20"/>
      <c r="B11" s="21"/>
      <c r="C11" s="23" t="s">
        <v>24</v>
      </c>
      <c r="D11" s="18">
        <v>16</v>
      </c>
      <c r="E11" s="18" t="s">
        <v>22</v>
      </c>
      <c r="F11" s="18">
        <v>1</v>
      </c>
      <c r="G11" s="18" t="s">
        <v>25</v>
      </c>
      <c r="H11" s="19">
        <v>8</v>
      </c>
      <c r="I11" s="72">
        <f t="shared" si="0"/>
        <v>128</v>
      </c>
      <c r="J11" s="73"/>
      <c r="L11" s="74"/>
    </row>
    <row r="12" ht="47.25" customHeight="1" spans="1:12">
      <c r="A12" s="20"/>
      <c r="B12" s="24"/>
      <c r="C12" s="17" t="s">
        <v>26</v>
      </c>
      <c r="D12" s="18"/>
      <c r="E12" s="18"/>
      <c r="F12" s="18"/>
      <c r="G12" s="18"/>
      <c r="H12" s="19"/>
      <c r="I12" s="75"/>
      <c r="J12" s="73"/>
      <c r="L12" s="74"/>
    </row>
    <row r="13" spans="1:12">
      <c r="A13" s="20"/>
      <c r="B13" s="16" t="s">
        <v>27</v>
      </c>
      <c r="C13" s="17" t="s">
        <v>28</v>
      </c>
      <c r="D13" s="18">
        <v>16</v>
      </c>
      <c r="E13" s="18" t="s">
        <v>18</v>
      </c>
      <c r="F13" s="18">
        <v>2</v>
      </c>
      <c r="G13" s="18" t="s">
        <v>19</v>
      </c>
      <c r="H13" s="19">
        <v>147</v>
      </c>
      <c r="I13" s="72">
        <f>D13*F13*H13</f>
        <v>4704</v>
      </c>
      <c r="J13" s="73"/>
      <c r="L13" s="74"/>
    </row>
    <row r="14" spans="1:12">
      <c r="A14" s="20"/>
      <c r="B14" s="21"/>
      <c r="C14" s="22" t="s">
        <v>29</v>
      </c>
      <c r="D14" s="18">
        <v>16</v>
      </c>
      <c r="E14" s="18" t="s">
        <v>22</v>
      </c>
      <c r="F14" s="18">
        <v>2</v>
      </c>
      <c r="G14" s="18" t="s">
        <v>23</v>
      </c>
      <c r="H14" s="19">
        <v>0</v>
      </c>
      <c r="I14" s="72">
        <f t="shared" ref="I14:I16" si="1">D14*F14*H14</f>
        <v>0</v>
      </c>
      <c r="J14" s="73"/>
      <c r="L14" s="74"/>
    </row>
    <row r="15" spans="1:12">
      <c r="A15" s="20"/>
      <c r="B15" s="21"/>
      <c r="C15" s="22" t="s">
        <v>30</v>
      </c>
      <c r="D15" s="18">
        <v>16</v>
      </c>
      <c r="E15" s="18" t="s">
        <v>18</v>
      </c>
      <c r="F15" s="18">
        <v>2</v>
      </c>
      <c r="G15" s="18" t="s">
        <v>19</v>
      </c>
      <c r="H15" s="19">
        <v>0</v>
      </c>
      <c r="I15" s="72">
        <f t="shared" si="1"/>
        <v>0</v>
      </c>
      <c r="J15" s="73"/>
      <c r="L15" s="74"/>
    </row>
    <row r="16" spans="1:12">
      <c r="A16" s="20"/>
      <c r="B16" s="21"/>
      <c r="C16" s="23" t="s">
        <v>24</v>
      </c>
      <c r="D16" s="18">
        <v>16</v>
      </c>
      <c r="E16" s="18" t="s">
        <v>22</v>
      </c>
      <c r="F16" s="18">
        <v>1</v>
      </c>
      <c r="G16" s="18" t="s">
        <v>25</v>
      </c>
      <c r="H16" s="19">
        <v>7</v>
      </c>
      <c r="I16" s="72">
        <f t="shared" si="1"/>
        <v>112</v>
      </c>
      <c r="J16" s="73"/>
      <c r="L16" s="74"/>
    </row>
    <row r="17" ht="26.25" customHeight="1" spans="1:12">
      <c r="A17" s="20"/>
      <c r="B17" s="24"/>
      <c r="C17" s="25" t="s">
        <v>31</v>
      </c>
      <c r="D17" s="18"/>
      <c r="E17" s="18"/>
      <c r="F17" s="18"/>
      <c r="G17" s="18"/>
      <c r="H17" s="19"/>
      <c r="I17" s="75"/>
      <c r="J17" s="73"/>
      <c r="L17" s="74"/>
    </row>
    <row r="18" spans="1:12">
      <c r="A18" s="20"/>
      <c r="B18" s="16" t="s">
        <v>32</v>
      </c>
      <c r="C18" s="17" t="s">
        <v>33</v>
      </c>
      <c r="D18" s="18">
        <v>18</v>
      </c>
      <c r="E18" s="18" t="s">
        <v>18</v>
      </c>
      <c r="F18" s="18">
        <v>2</v>
      </c>
      <c r="G18" s="18" t="s">
        <v>19</v>
      </c>
      <c r="H18" s="19">
        <v>571</v>
      </c>
      <c r="I18" s="72">
        <f>D18*F18*H18</f>
        <v>20556</v>
      </c>
      <c r="J18" s="73"/>
      <c r="L18" s="74"/>
    </row>
    <row r="19" spans="1:12">
      <c r="A19" s="20"/>
      <c r="B19" s="21"/>
      <c r="C19" s="22" t="s">
        <v>21</v>
      </c>
      <c r="D19" s="18">
        <v>18</v>
      </c>
      <c r="E19" s="18" t="s">
        <v>22</v>
      </c>
      <c r="F19" s="18">
        <v>2</v>
      </c>
      <c r="G19" s="18" t="s">
        <v>23</v>
      </c>
      <c r="H19" s="19">
        <v>30</v>
      </c>
      <c r="I19" s="72">
        <f t="shared" ref="I19:I21" si="2">D19*F19*H19</f>
        <v>1080</v>
      </c>
      <c r="J19" s="73"/>
      <c r="L19" s="74"/>
    </row>
    <row r="20" spans="1:12">
      <c r="A20" s="20"/>
      <c r="B20" s="21"/>
      <c r="C20" s="22" t="s">
        <v>34</v>
      </c>
      <c r="D20" s="18">
        <v>18</v>
      </c>
      <c r="E20" s="18" t="s">
        <v>18</v>
      </c>
      <c r="F20" s="18">
        <v>2</v>
      </c>
      <c r="G20" s="18" t="s">
        <v>19</v>
      </c>
      <c r="H20" s="19">
        <v>42</v>
      </c>
      <c r="I20" s="72">
        <f t="shared" si="2"/>
        <v>1512</v>
      </c>
      <c r="J20" s="73"/>
      <c r="L20" s="74"/>
    </row>
    <row r="21" spans="1:12">
      <c r="A21" s="20"/>
      <c r="B21" s="21"/>
      <c r="C21" s="23" t="s">
        <v>24</v>
      </c>
      <c r="D21" s="18">
        <v>18</v>
      </c>
      <c r="E21" s="18" t="s">
        <v>22</v>
      </c>
      <c r="F21" s="18">
        <v>1</v>
      </c>
      <c r="G21" s="18" t="s">
        <v>25</v>
      </c>
      <c r="H21" s="19">
        <v>9</v>
      </c>
      <c r="I21" s="72">
        <f t="shared" si="2"/>
        <v>162</v>
      </c>
      <c r="J21" s="73"/>
      <c r="L21" s="74"/>
    </row>
    <row r="22" ht="37.5" customHeight="1" spans="1:12">
      <c r="A22" s="20"/>
      <c r="B22" s="24"/>
      <c r="C22" s="25" t="s">
        <v>35</v>
      </c>
      <c r="D22" s="18"/>
      <c r="E22" s="18"/>
      <c r="F22" s="18"/>
      <c r="G22" s="18"/>
      <c r="H22" s="19"/>
      <c r="I22" s="75"/>
      <c r="J22" s="73"/>
      <c r="L22" s="74"/>
    </row>
    <row r="23" customHeight="1" spans="1:12">
      <c r="A23" s="20"/>
      <c r="B23" s="16" t="s">
        <v>36</v>
      </c>
      <c r="C23" s="22" t="s">
        <v>37</v>
      </c>
      <c r="D23" s="18">
        <v>16</v>
      </c>
      <c r="E23" s="18" t="s">
        <v>18</v>
      </c>
      <c r="F23" s="18">
        <v>2</v>
      </c>
      <c r="G23" s="18" t="s">
        <v>19</v>
      </c>
      <c r="H23" s="26">
        <v>194</v>
      </c>
      <c r="I23" s="72">
        <f>D23*F23*H23</f>
        <v>6208</v>
      </c>
      <c r="J23" s="73"/>
      <c r="L23" s="74"/>
    </row>
    <row r="24" spans="1:10">
      <c r="A24" s="20"/>
      <c r="B24" s="21"/>
      <c r="C24" s="22" t="s">
        <v>29</v>
      </c>
      <c r="D24" s="18">
        <v>16</v>
      </c>
      <c r="E24" s="18" t="s">
        <v>22</v>
      </c>
      <c r="F24" s="18">
        <v>2</v>
      </c>
      <c r="G24" s="18" t="s">
        <v>23</v>
      </c>
      <c r="H24" s="26">
        <v>0</v>
      </c>
      <c r="I24" s="72">
        <f t="shared" ref="I24" si="3">D24*F24*H24</f>
        <v>0</v>
      </c>
      <c r="J24" s="73"/>
    </row>
    <row r="25" ht="46.5" customHeight="1" spans="1:10">
      <c r="A25" s="20"/>
      <c r="B25" s="24"/>
      <c r="C25" s="22" t="s">
        <v>38</v>
      </c>
      <c r="D25" s="27"/>
      <c r="E25" s="27"/>
      <c r="F25" s="27"/>
      <c r="G25" s="27"/>
      <c r="H25" s="26"/>
      <c r="I25" s="72"/>
      <c r="J25" s="76"/>
    </row>
    <row r="26" spans="1:10">
      <c r="A26" s="28"/>
      <c r="B26" s="29" t="s">
        <v>39</v>
      </c>
      <c r="C26" s="30"/>
      <c r="D26" s="30"/>
      <c r="E26" s="30"/>
      <c r="F26" s="30"/>
      <c r="G26" s="30"/>
      <c r="H26" s="31"/>
      <c r="I26" s="77">
        <f>SUM(I9:I25)</f>
        <v>47182</v>
      </c>
      <c r="J26" s="78"/>
    </row>
    <row r="27" s="1" customFormat="1" spans="1:18">
      <c r="A27" s="32" t="s">
        <v>23</v>
      </c>
      <c r="B27" s="33" t="s">
        <v>40</v>
      </c>
      <c r="C27" s="34" t="s">
        <v>41</v>
      </c>
      <c r="D27" s="35">
        <v>15</v>
      </c>
      <c r="E27" s="36" t="s">
        <v>22</v>
      </c>
      <c r="F27" s="37">
        <v>1</v>
      </c>
      <c r="G27" s="36" t="s">
        <v>23</v>
      </c>
      <c r="H27" s="38">
        <v>20</v>
      </c>
      <c r="I27" s="38">
        <f>D27*F27*H27</f>
        <v>300</v>
      </c>
      <c r="J27" s="79" t="s">
        <v>42</v>
      </c>
      <c r="M27" s="80"/>
      <c r="N27" s="80"/>
      <c r="O27" s="80"/>
      <c r="P27" s="80"/>
      <c r="Q27" s="80"/>
      <c r="R27" s="80"/>
    </row>
    <row r="28" s="1" customFormat="1" spans="1:18">
      <c r="A28" s="32"/>
      <c r="B28" s="39"/>
      <c r="C28" s="34" t="s">
        <v>43</v>
      </c>
      <c r="D28" s="35">
        <v>15</v>
      </c>
      <c r="E28" s="36" t="s">
        <v>22</v>
      </c>
      <c r="F28" s="37">
        <v>1</v>
      </c>
      <c r="G28" s="36" t="s">
        <v>23</v>
      </c>
      <c r="H28" s="38">
        <v>30</v>
      </c>
      <c r="I28" s="38">
        <f t="shared" ref="I28:I44" si="4">D28*F28*H28</f>
        <v>450</v>
      </c>
      <c r="J28" s="81"/>
      <c r="M28" s="80"/>
      <c r="N28" s="80"/>
      <c r="O28" s="80"/>
      <c r="P28" s="80"/>
      <c r="Q28" s="80"/>
      <c r="R28" s="80"/>
    </row>
    <row r="29" s="1" customFormat="1" spans="1:18">
      <c r="A29" s="32"/>
      <c r="B29" s="39"/>
      <c r="C29" s="34" t="s">
        <v>44</v>
      </c>
      <c r="D29" s="35">
        <v>15</v>
      </c>
      <c r="E29" s="36" t="s">
        <v>22</v>
      </c>
      <c r="F29" s="37">
        <v>1</v>
      </c>
      <c r="G29" s="36" t="s">
        <v>23</v>
      </c>
      <c r="H29" s="38">
        <v>100</v>
      </c>
      <c r="I29" s="38">
        <f t="shared" si="4"/>
        <v>1500</v>
      </c>
      <c r="J29" s="81"/>
      <c r="M29" s="80"/>
      <c r="N29" s="80"/>
      <c r="O29" s="80"/>
      <c r="P29" s="80"/>
      <c r="Q29" s="80"/>
      <c r="R29" s="80"/>
    </row>
    <row r="30" s="1" customFormat="1" spans="1:18">
      <c r="A30" s="32"/>
      <c r="B30" s="39"/>
      <c r="C30" s="34" t="s">
        <v>45</v>
      </c>
      <c r="D30" s="35">
        <v>15</v>
      </c>
      <c r="E30" s="36" t="s">
        <v>22</v>
      </c>
      <c r="F30" s="37">
        <v>1</v>
      </c>
      <c r="G30" s="36" t="s">
        <v>23</v>
      </c>
      <c r="H30" s="38">
        <v>30</v>
      </c>
      <c r="I30" s="38">
        <f t="shared" si="4"/>
        <v>450</v>
      </c>
      <c r="J30" s="81"/>
      <c r="M30" s="80"/>
      <c r="N30" s="80"/>
      <c r="O30" s="80"/>
      <c r="P30" s="80"/>
      <c r="Q30" s="80"/>
      <c r="R30" s="80"/>
    </row>
    <row r="31" s="1" customFormat="1" spans="1:18">
      <c r="A31" s="32"/>
      <c r="B31" s="39"/>
      <c r="C31" s="34" t="s">
        <v>46</v>
      </c>
      <c r="D31" s="35">
        <v>15</v>
      </c>
      <c r="E31" s="36" t="s">
        <v>22</v>
      </c>
      <c r="F31" s="37">
        <v>1</v>
      </c>
      <c r="G31" s="36" t="s">
        <v>23</v>
      </c>
      <c r="H31" s="38">
        <v>50</v>
      </c>
      <c r="I31" s="38">
        <f t="shared" si="4"/>
        <v>750</v>
      </c>
      <c r="J31" s="81"/>
      <c r="M31" s="80"/>
      <c r="N31" s="80"/>
      <c r="O31" s="80"/>
      <c r="P31" s="80"/>
      <c r="Q31" s="80"/>
      <c r="R31" s="80"/>
    </row>
    <row r="32" s="1" customFormat="1" spans="1:18">
      <c r="A32" s="32"/>
      <c r="B32" s="39"/>
      <c r="C32" s="34" t="s">
        <v>47</v>
      </c>
      <c r="D32" s="35">
        <v>15</v>
      </c>
      <c r="E32" s="36" t="s">
        <v>22</v>
      </c>
      <c r="F32" s="37">
        <v>1</v>
      </c>
      <c r="G32" s="36" t="s">
        <v>23</v>
      </c>
      <c r="H32" s="38">
        <v>20</v>
      </c>
      <c r="I32" s="38">
        <f t="shared" si="4"/>
        <v>300</v>
      </c>
      <c r="J32" s="81"/>
      <c r="M32" s="80"/>
      <c r="N32" s="80"/>
      <c r="O32" s="80"/>
      <c r="P32" s="80"/>
      <c r="Q32" s="80"/>
      <c r="R32" s="80"/>
    </row>
    <row r="33" s="1" customFormat="1" spans="1:18">
      <c r="A33" s="32"/>
      <c r="B33" s="39"/>
      <c r="C33" s="34" t="s">
        <v>48</v>
      </c>
      <c r="D33" s="35">
        <v>15</v>
      </c>
      <c r="E33" s="36" t="s">
        <v>22</v>
      </c>
      <c r="F33" s="37">
        <v>1</v>
      </c>
      <c r="G33" s="36" t="s">
        <v>23</v>
      </c>
      <c r="H33" s="38">
        <v>60</v>
      </c>
      <c r="I33" s="38">
        <f t="shared" si="4"/>
        <v>900</v>
      </c>
      <c r="J33" s="81"/>
      <c r="M33" s="80"/>
      <c r="N33" s="80"/>
      <c r="O33" s="80"/>
      <c r="P33" s="80"/>
      <c r="Q33" s="80"/>
      <c r="R33" s="80"/>
    </row>
    <row r="34" s="1" customFormat="1" spans="1:18">
      <c r="A34" s="32"/>
      <c r="B34" s="39"/>
      <c r="C34" s="34" t="s">
        <v>49</v>
      </c>
      <c r="D34" s="35">
        <v>15</v>
      </c>
      <c r="E34" s="36" t="s">
        <v>22</v>
      </c>
      <c r="F34" s="37">
        <v>1</v>
      </c>
      <c r="G34" s="36" t="s">
        <v>23</v>
      </c>
      <c r="H34" s="38">
        <v>15</v>
      </c>
      <c r="I34" s="38">
        <f t="shared" si="4"/>
        <v>225</v>
      </c>
      <c r="J34" s="81"/>
      <c r="M34" s="80"/>
      <c r="N34" s="80"/>
      <c r="O34" s="80"/>
      <c r="P34" s="80"/>
      <c r="Q34" s="80"/>
      <c r="R34" s="80"/>
    </row>
    <row r="35" s="1" customFormat="1" spans="1:18">
      <c r="A35" s="32"/>
      <c r="B35" s="39"/>
      <c r="C35" s="34" t="s">
        <v>50</v>
      </c>
      <c r="D35" s="35">
        <v>15</v>
      </c>
      <c r="E35" s="36" t="s">
        <v>22</v>
      </c>
      <c r="F35" s="37">
        <v>1</v>
      </c>
      <c r="G35" s="36" t="s">
        <v>23</v>
      </c>
      <c r="H35" s="38">
        <v>30</v>
      </c>
      <c r="I35" s="38">
        <f t="shared" si="4"/>
        <v>450</v>
      </c>
      <c r="J35" s="81"/>
      <c r="M35" s="80"/>
      <c r="N35" s="80"/>
      <c r="O35" s="80"/>
      <c r="P35" s="80"/>
      <c r="Q35" s="80"/>
      <c r="R35" s="80"/>
    </row>
    <row r="36" s="1" customFormat="1" spans="1:18">
      <c r="A36" s="32"/>
      <c r="B36" s="39"/>
      <c r="C36" s="34" t="s">
        <v>51</v>
      </c>
      <c r="D36" s="35"/>
      <c r="E36" s="36" t="s">
        <v>22</v>
      </c>
      <c r="F36" s="37">
        <v>1</v>
      </c>
      <c r="G36" s="36" t="s">
        <v>23</v>
      </c>
      <c r="H36" s="38"/>
      <c r="I36" s="38">
        <f t="shared" si="4"/>
        <v>0</v>
      </c>
      <c r="J36" s="81"/>
      <c r="M36" s="80"/>
      <c r="N36" s="80"/>
      <c r="O36" s="80"/>
      <c r="P36" s="80"/>
      <c r="Q36" s="80"/>
      <c r="R36" s="80"/>
    </row>
    <row r="37" s="1" customFormat="1" spans="1:18">
      <c r="A37" s="32"/>
      <c r="B37" s="39"/>
      <c r="C37" s="34" t="s">
        <v>52</v>
      </c>
      <c r="D37" s="35">
        <v>20</v>
      </c>
      <c r="E37" s="36" t="s">
        <v>22</v>
      </c>
      <c r="F37" s="37">
        <v>1</v>
      </c>
      <c r="G37" s="36" t="s">
        <v>23</v>
      </c>
      <c r="H37" s="38">
        <v>100</v>
      </c>
      <c r="I37" s="38">
        <f t="shared" si="4"/>
        <v>2000</v>
      </c>
      <c r="J37" s="81"/>
      <c r="M37" s="80"/>
      <c r="N37" s="80"/>
      <c r="O37" s="80"/>
      <c r="P37" s="80"/>
      <c r="Q37" s="80"/>
      <c r="R37" s="80"/>
    </row>
    <row r="38" s="1" customFormat="1" spans="1:18">
      <c r="A38" s="32"/>
      <c r="B38" s="39"/>
      <c r="C38" s="34" t="s">
        <v>53</v>
      </c>
      <c r="D38" s="35">
        <v>17</v>
      </c>
      <c r="E38" s="36" t="s">
        <v>22</v>
      </c>
      <c r="F38" s="37">
        <v>1</v>
      </c>
      <c r="G38" s="36" t="s">
        <v>23</v>
      </c>
      <c r="H38" s="38">
        <v>30</v>
      </c>
      <c r="I38" s="38">
        <f t="shared" si="4"/>
        <v>510</v>
      </c>
      <c r="J38" s="81"/>
      <c r="M38" s="80"/>
      <c r="N38" s="80"/>
      <c r="O38" s="80"/>
      <c r="P38" s="80"/>
      <c r="Q38" s="80"/>
      <c r="R38" s="80"/>
    </row>
    <row r="39" s="1" customFormat="1" spans="1:18">
      <c r="A39" s="32"/>
      <c r="B39" s="39"/>
      <c r="C39" s="34" t="s">
        <v>54</v>
      </c>
      <c r="D39" s="35">
        <v>17</v>
      </c>
      <c r="E39" s="36" t="s">
        <v>22</v>
      </c>
      <c r="F39" s="37">
        <v>1</v>
      </c>
      <c r="G39" s="36" t="s">
        <v>23</v>
      </c>
      <c r="H39" s="38">
        <v>30</v>
      </c>
      <c r="I39" s="38">
        <f t="shared" si="4"/>
        <v>510</v>
      </c>
      <c r="J39" s="81"/>
      <c r="M39" s="80"/>
      <c r="N39" s="80"/>
      <c r="O39" s="80"/>
      <c r="P39" s="80"/>
      <c r="Q39" s="80"/>
      <c r="R39" s="80"/>
    </row>
    <row r="40" s="1" customFormat="1" spans="1:18">
      <c r="A40" s="32"/>
      <c r="B40" s="39"/>
      <c r="C40" s="34" t="s">
        <v>55</v>
      </c>
      <c r="D40" s="35">
        <v>17</v>
      </c>
      <c r="E40" s="36" t="s">
        <v>22</v>
      </c>
      <c r="F40" s="37">
        <v>1</v>
      </c>
      <c r="G40" s="36" t="s">
        <v>23</v>
      </c>
      <c r="H40" s="38">
        <v>30</v>
      </c>
      <c r="I40" s="38">
        <f t="shared" si="4"/>
        <v>510</v>
      </c>
      <c r="J40" s="81"/>
      <c r="M40" s="80"/>
      <c r="N40" s="80"/>
      <c r="O40" s="80"/>
      <c r="P40" s="80"/>
      <c r="Q40" s="80"/>
      <c r="R40" s="80"/>
    </row>
    <row r="41" s="1" customFormat="1" spans="1:18">
      <c r="A41" s="32"/>
      <c r="B41" s="39"/>
      <c r="C41" s="34" t="s">
        <v>56</v>
      </c>
      <c r="D41" s="35">
        <v>15</v>
      </c>
      <c r="E41" s="36" t="s">
        <v>22</v>
      </c>
      <c r="F41" s="37">
        <v>1</v>
      </c>
      <c r="G41" s="36" t="s">
        <v>23</v>
      </c>
      <c r="H41" s="38">
        <v>40</v>
      </c>
      <c r="I41" s="38">
        <f t="shared" si="4"/>
        <v>600</v>
      </c>
      <c r="J41" s="81"/>
      <c r="M41" s="80"/>
      <c r="N41" s="80"/>
      <c r="O41" s="80"/>
      <c r="P41" s="80"/>
      <c r="Q41" s="80"/>
      <c r="R41" s="80"/>
    </row>
    <row r="42" s="1" customFormat="1" spans="1:18">
      <c r="A42" s="32"/>
      <c r="B42" s="39"/>
      <c r="C42" s="34" t="s">
        <v>57</v>
      </c>
      <c r="D42" s="35">
        <v>15</v>
      </c>
      <c r="E42" s="36" t="s">
        <v>22</v>
      </c>
      <c r="F42" s="37">
        <v>1</v>
      </c>
      <c r="G42" s="36" t="s">
        <v>23</v>
      </c>
      <c r="H42" s="38">
        <v>30</v>
      </c>
      <c r="I42" s="38">
        <f t="shared" si="4"/>
        <v>450</v>
      </c>
      <c r="J42" s="81"/>
      <c r="M42" s="80"/>
      <c r="N42" s="80"/>
      <c r="O42" s="80"/>
      <c r="P42" s="80"/>
      <c r="Q42" s="80"/>
      <c r="R42" s="80"/>
    </row>
    <row r="43" s="1" customFormat="1" spans="1:18">
      <c r="A43" s="32"/>
      <c r="B43" s="39"/>
      <c r="C43" s="34" t="s">
        <v>58</v>
      </c>
      <c r="D43" s="35">
        <v>15</v>
      </c>
      <c r="E43" s="36" t="s">
        <v>22</v>
      </c>
      <c r="F43" s="37">
        <v>1</v>
      </c>
      <c r="G43" s="36" t="s">
        <v>23</v>
      </c>
      <c r="H43" s="38">
        <v>100</v>
      </c>
      <c r="I43" s="38">
        <f t="shared" si="4"/>
        <v>1500</v>
      </c>
      <c r="J43" s="81"/>
      <c r="M43" s="80"/>
      <c r="N43" s="80"/>
      <c r="O43" s="80"/>
      <c r="P43" s="80"/>
      <c r="Q43" s="80"/>
      <c r="R43" s="80"/>
    </row>
    <row r="44" s="1" customFormat="1" spans="1:18">
      <c r="A44" s="32"/>
      <c r="B44" s="39"/>
      <c r="C44" s="34" t="s">
        <v>59</v>
      </c>
      <c r="D44" s="35">
        <v>15</v>
      </c>
      <c r="E44" s="36" t="s">
        <v>22</v>
      </c>
      <c r="F44" s="37">
        <v>1</v>
      </c>
      <c r="G44" s="36" t="s">
        <v>23</v>
      </c>
      <c r="H44" s="38">
        <v>30</v>
      </c>
      <c r="I44" s="38">
        <f t="shared" si="4"/>
        <v>450</v>
      </c>
      <c r="J44" s="81"/>
      <c r="M44" s="80"/>
      <c r="N44" s="80"/>
      <c r="O44" s="80"/>
      <c r="P44" s="80"/>
      <c r="Q44" s="80"/>
      <c r="R44" s="80"/>
    </row>
    <row r="45" spans="1:10">
      <c r="A45" s="32"/>
      <c r="B45" s="39"/>
      <c r="C45" s="34"/>
      <c r="D45" s="40"/>
      <c r="E45" s="41"/>
      <c r="F45" s="42"/>
      <c r="G45" s="41"/>
      <c r="H45" s="38"/>
      <c r="I45" s="38"/>
      <c r="J45" s="82"/>
    </row>
    <row r="46" spans="1:10">
      <c r="A46" s="43"/>
      <c r="B46" s="44" t="s">
        <v>60</v>
      </c>
      <c r="C46" s="14"/>
      <c r="D46" s="14"/>
      <c r="E46" s="14"/>
      <c r="F46" s="14"/>
      <c r="G46" s="14"/>
      <c r="H46" s="14"/>
      <c r="I46" s="83">
        <f>SUM(I27:I45)</f>
        <v>11855</v>
      </c>
      <c r="J46" s="84"/>
    </row>
    <row r="47" spans="1:10">
      <c r="A47" s="45" t="s">
        <v>61</v>
      </c>
      <c r="B47" s="46" t="s">
        <v>62</v>
      </c>
      <c r="C47" s="47" t="s">
        <v>63</v>
      </c>
      <c r="D47" s="48">
        <v>1</v>
      </c>
      <c r="E47" s="49" t="s">
        <v>64</v>
      </c>
      <c r="F47" s="49">
        <v>1</v>
      </c>
      <c r="G47" s="49" t="s">
        <v>25</v>
      </c>
      <c r="H47" s="50">
        <v>400</v>
      </c>
      <c r="I47" s="50">
        <f>D47*F47*H47</f>
        <v>400</v>
      </c>
      <c r="J47" s="85" t="s">
        <v>65</v>
      </c>
    </row>
    <row r="48" spans="1:10">
      <c r="A48" s="45"/>
      <c r="B48" s="51"/>
      <c r="C48" s="52" t="s">
        <v>66</v>
      </c>
      <c r="D48" s="48">
        <v>1</v>
      </c>
      <c r="E48" s="49" t="s">
        <v>64</v>
      </c>
      <c r="F48" s="49">
        <v>1</v>
      </c>
      <c r="G48" s="49" t="s">
        <v>25</v>
      </c>
      <c r="H48" s="53">
        <v>650</v>
      </c>
      <c r="I48" s="50">
        <f>D48*F48*H48</f>
        <v>650</v>
      </c>
      <c r="J48" s="86"/>
    </row>
    <row r="49" spans="1:10">
      <c r="A49" s="45"/>
      <c r="B49" s="51"/>
      <c r="C49" s="52" t="s">
        <v>67</v>
      </c>
      <c r="D49" s="48">
        <v>1</v>
      </c>
      <c r="E49" s="49" t="s">
        <v>64</v>
      </c>
      <c r="F49" s="49">
        <v>1</v>
      </c>
      <c r="G49" s="49" t="s">
        <v>25</v>
      </c>
      <c r="H49" s="53">
        <v>850</v>
      </c>
      <c r="I49" s="50">
        <f t="shared" ref="I49:I58" si="5">D49*F49*H49</f>
        <v>850</v>
      </c>
      <c r="J49" s="86"/>
    </row>
    <row r="50" spans="1:10">
      <c r="A50" s="45"/>
      <c r="B50" s="51"/>
      <c r="C50" s="52" t="s">
        <v>68</v>
      </c>
      <c r="D50" s="48">
        <v>1</v>
      </c>
      <c r="E50" s="49" t="s">
        <v>64</v>
      </c>
      <c r="F50" s="49">
        <v>1</v>
      </c>
      <c r="G50" s="49" t="s">
        <v>25</v>
      </c>
      <c r="H50" s="53">
        <v>850</v>
      </c>
      <c r="I50" s="50">
        <f t="shared" si="5"/>
        <v>850</v>
      </c>
      <c r="J50" s="86"/>
    </row>
    <row r="51" spans="1:10">
      <c r="A51" s="45"/>
      <c r="B51" s="51"/>
      <c r="C51" s="52" t="s">
        <v>69</v>
      </c>
      <c r="D51" s="48">
        <v>1</v>
      </c>
      <c r="E51" s="49" t="s">
        <v>64</v>
      </c>
      <c r="F51" s="49">
        <v>1</v>
      </c>
      <c r="G51" s="49" t="s">
        <v>25</v>
      </c>
      <c r="H51" s="53">
        <v>750</v>
      </c>
      <c r="I51" s="50">
        <f t="shared" si="5"/>
        <v>750</v>
      </c>
      <c r="J51" s="86"/>
    </row>
    <row r="52" spans="1:10">
      <c r="A52" s="45"/>
      <c r="B52" s="51"/>
      <c r="C52" s="52" t="s">
        <v>70</v>
      </c>
      <c r="D52" s="48">
        <v>1</v>
      </c>
      <c r="E52" s="49" t="s">
        <v>64</v>
      </c>
      <c r="F52" s="49">
        <v>1</v>
      </c>
      <c r="G52" s="49" t="s">
        <v>25</v>
      </c>
      <c r="H52" s="53">
        <v>850</v>
      </c>
      <c r="I52" s="50">
        <f t="shared" si="5"/>
        <v>850</v>
      </c>
      <c r="J52" s="86"/>
    </row>
    <row r="53" spans="1:10">
      <c r="A53" s="45"/>
      <c r="B53" s="51"/>
      <c r="C53" s="52" t="s">
        <v>71</v>
      </c>
      <c r="D53" s="48">
        <v>1</v>
      </c>
      <c r="E53" s="49" t="s">
        <v>64</v>
      </c>
      <c r="F53" s="49">
        <v>1</v>
      </c>
      <c r="G53" s="49" t="s">
        <v>25</v>
      </c>
      <c r="H53" s="53">
        <v>650</v>
      </c>
      <c r="I53" s="50">
        <f t="shared" si="5"/>
        <v>650</v>
      </c>
      <c r="J53" s="86"/>
    </row>
    <row r="54" spans="1:10">
      <c r="A54" s="45"/>
      <c r="B54" s="51"/>
      <c r="C54" s="52" t="s">
        <v>72</v>
      </c>
      <c r="D54" s="48">
        <v>1</v>
      </c>
      <c r="E54" s="49" t="s">
        <v>64</v>
      </c>
      <c r="F54" s="49">
        <v>1</v>
      </c>
      <c r="G54" s="49" t="s">
        <v>25</v>
      </c>
      <c r="H54" s="53">
        <v>550</v>
      </c>
      <c r="I54" s="50">
        <f t="shared" si="5"/>
        <v>550</v>
      </c>
      <c r="J54" s="86"/>
    </row>
    <row r="55" spans="1:10">
      <c r="A55" s="45"/>
      <c r="B55" s="51"/>
      <c r="C55" s="52" t="s">
        <v>73</v>
      </c>
      <c r="D55" s="48">
        <v>1</v>
      </c>
      <c r="E55" s="49" t="s">
        <v>64</v>
      </c>
      <c r="F55" s="49">
        <v>1</v>
      </c>
      <c r="G55" s="49" t="s">
        <v>25</v>
      </c>
      <c r="H55" s="53">
        <v>650</v>
      </c>
      <c r="I55" s="50">
        <f t="shared" si="5"/>
        <v>650</v>
      </c>
      <c r="J55" s="86"/>
    </row>
    <row r="56" spans="1:10">
      <c r="A56" s="45"/>
      <c r="B56" s="51"/>
      <c r="C56" s="52" t="s">
        <v>74</v>
      </c>
      <c r="D56" s="48">
        <v>1</v>
      </c>
      <c r="E56" s="49" t="s">
        <v>64</v>
      </c>
      <c r="F56" s="49">
        <v>1</v>
      </c>
      <c r="G56" s="49" t="s">
        <v>25</v>
      </c>
      <c r="H56" s="53">
        <v>450</v>
      </c>
      <c r="I56" s="50">
        <f t="shared" si="5"/>
        <v>450</v>
      </c>
      <c r="J56" s="86"/>
    </row>
    <row r="57" s="1" customFormat="1" spans="1:18">
      <c r="A57" s="45"/>
      <c r="B57" s="51"/>
      <c r="C57" s="54" t="s">
        <v>75</v>
      </c>
      <c r="D57" s="48">
        <v>1</v>
      </c>
      <c r="E57" s="49" t="s">
        <v>64</v>
      </c>
      <c r="F57" s="49">
        <v>1</v>
      </c>
      <c r="G57" s="49" t="s">
        <v>25</v>
      </c>
      <c r="H57" s="55">
        <v>800</v>
      </c>
      <c r="I57" s="50">
        <f t="shared" si="5"/>
        <v>800</v>
      </c>
      <c r="J57" s="86"/>
      <c r="M57"/>
      <c r="N57"/>
      <c r="O57"/>
      <c r="P57"/>
      <c r="Q57"/>
      <c r="R57"/>
    </row>
    <row r="58" s="1" customFormat="1" spans="1:10">
      <c r="A58" s="45"/>
      <c r="B58" s="51"/>
      <c r="C58" s="54" t="s">
        <v>76</v>
      </c>
      <c r="D58" s="48">
        <v>1</v>
      </c>
      <c r="E58" s="49" t="s">
        <v>64</v>
      </c>
      <c r="F58" s="49">
        <v>1</v>
      </c>
      <c r="G58" s="49" t="s">
        <v>25</v>
      </c>
      <c r="H58" s="55">
        <v>800</v>
      </c>
      <c r="I58" s="50">
        <f t="shared" si="5"/>
        <v>800</v>
      </c>
      <c r="J58" s="86"/>
    </row>
    <row r="59" spans="1:10">
      <c r="A59" s="45"/>
      <c r="B59" s="56"/>
      <c r="C59" s="57"/>
      <c r="D59" s="27"/>
      <c r="E59" s="58"/>
      <c r="F59" s="58"/>
      <c r="G59" s="58"/>
      <c r="H59" s="59"/>
      <c r="I59" s="50"/>
      <c r="J59" s="87"/>
    </row>
    <row r="60" ht="36" spans="1:10">
      <c r="A60" s="45"/>
      <c r="B60" s="60" t="s">
        <v>77</v>
      </c>
      <c r="C60" s="61" t="s">
        <v>78</v>
      </c>
      <c r="D60" s="62">
        <v>1</v>
      </c>
      <c r="E60" s="63" t="s">
        <v>79</v>
      </c>
      <c r="F60" s="63">
        <v>11</v>
      </c>
      <c r="G60" s="63" t="s">
        <v>80</v>
      </c>
      <c r="H60" s="53">
        <v>200</v>
      </c>
      <c r="I60" s="50">
        <f t="shared" ref="I60:I73" si="6">D60*F60*H60</f>
        <v>2200</v>
      </c>
      <c r="J60" s="86" t="s">
        <v>81</v>
      </c>
    </row>
    <row r="61" spans="1:10">
      <c r="A61" s="45"/>
      <c r="B61" s="56"/>
      <c r="C61" s="61" t="s">
        <v>82</v>
      </c>
      <c r="D61" s="62">
        <v>1</v>
      </c>
      <c r="E61" s="63" t="s">
        <v>18</v>
      </c>
      <c r="F61" s="63">
        <v>4</v>
      </c>
      <c r="G61" s="63" t="s">
        <v>19</v>
      </c>
      <c r="H61" s="53">
        <v>180</v>
      </c>
      <c r="I61" s="50">
        <f t="shared" si="6"/>
        <v>720</v>
      </c>
      <c r="J61" s="73"/>
    </row>
    <row r="62" spans="1:10">
      <c r="A62" s="45"/>
      <c r="B62" s="56"/>
      <c r="C62" s="64" t="s">
        <v>83</v>
      </c>
      <c r="D62" s="62">
        <v>2</v>
      </c>
      <c r="E62" s="63" t="s">
        <v>22</v>
      </c>
      <c r="F62" s="65">
        <v>21</v>
      </c>
      <c r="G62" s="65" t="s">
        <v>23</v>
      </c>
      <c r="H62" s="66">
        <v>15</v>
      </c>
      <c r="I62" s="50">
        <f t="shared" si="6"/>
        <v>630</v>
      </c>
      <c r="J62" s="88"/>
    </row>
    <row r="63" spans="1:10">
      <c r="A63" s="45"/>
      <c r="B63" s="56"/>
      <c r="C63" s="64" t="s">
        <v>84</v>
      </c>
      <c r="D63" s="62">
        <v>1</v>
      </c>
      <c r="E63" s="63" t="s">
        <v>22</v>
      </c>
      <c r="F63" s="65">
        <v>17</v>
      </c>
      <c r="G63" s="65" t="s">
        <v>23</v>
      </c>
      <c r="H63" s="66">
        <v>15</v>
      </c>
      <c r="I63" s="50">
        <f t="shared" si="6"/>
        <v>255</v>
      </c>
      <c r="J63" s="88"/>
    </row>
    <row r="64" spans="1:10">
      <c r="A64" s="45"/>
      <c r="B64" s="67"/>
      <c r="C64" s="64" t="s">
        <v>85</v>
      </c>
      <c r="D64" s="68">
        <v>18</v>
      </c>
      <c r="E64" s="65" t="s">
        <v>22</v>
      </c>
      <c r="F64" s="65">
        <v>11</v>
      </c>
      <c r="G64" s="65" t="s">
        <v>80</v>
      </c>
      <c r="H64" s="66">
        <v>7</v>
      </c>
      <c r="I64" s="50">
        <f t="shared" si="6"/>
        <v>1386</v>
      </c>
      <c r="J64" s="88"/>
    </row>
    <row r="65" spans="1:12">
      <c r="A65" s="32" t="s">
        <v>86</v>
      </c>
      <c r="B65" s="56" t="s">
        <v>87</v>
      </c>
      <c r="C65" s="89" t="s">
        <v>88</v>
      </c>
      <c r="D65" s="62">
        <v>16</v>
      </c>
      <c r="E65" s="90" t="s">
        <v>22</v>
      </c>
      <c r="F65" s="63">
        <v>1</v>
      </c>
      <c r="G65" s="63" t="s">
        <v>25</v>
      </c>
      <c r="H65" s="53">
        <v>20</v>
      </c>
      <c r="I65" s="50">
        <f t="shared" si="6"/>
        <v>320</v>
      </c>
      <c r="J65" s="135"/>
      <c r="L65" s="136"/>
    </row>
    <row r="66" spans="1:12">
      <c r="A66" s="32"/>
      <c r="B66" s="56"/>
      <c r="C66" s="89" t="s">
        <v>89</v>
      </c>
      <c r="D66" s="62">
        <v>16</v>
      </c>
      <c r="E66" s="90" t="s">
        <v>22</v>
      </c>
      <c r="F66" s="63">
        <v>1</v>
      </c>
      <c r="G66" s="63" t="s">
        <v>25</v>
      </c>
      <c r="H66" s="53">
        <v>16</v>
      </c>
      <c r="I66" s="50">
        <f t="shared" si="6"/>
        <v>256</v>
      </c>
      <c r="J66" s="135"/>
      <c r="L66" s="136"/>
    </row>
    <row r="67" spans="1:12">
      <c r="A67" s="32"/>
      <c r="B67" s="56"/>
      <c r="C67" s="89" t="s">
        <v>90</v>
      </c>
      <c r="D67" s="62">
        <v>17</v>
      </c>
      <c r="E67" s="90" t="s">
        <v>22</v>
      </c>
      <c r="F67" s="63">
        <v>1</v>
      </c>
      <c r="G67" s="63" t="s">
        <v>25</v>
      </c>
      <c r="H67" s="53">
        <v>53</v>
      </c>
      <c r="I67" s="50">
        <f t="shared" si="6"/>
        <v>901</v>
      </c>
      <c r="J67" s="135"/>
      <c r="L67" s="136"/>
    </row>
    <row r="68" spans="1:12">
      <c r="A68" s="32"/>
      <c r="B68" s="56"/>
      <c r="C68" s="89" t="s">
        <v>91</v>
      </c>
      <c r="D68" s="62">
        <v>16</v>
      </c>
      <c r="E68" s="90" t="s">
        <v>22</v>
      </c>
      <c r="F68" s="63">
        <v>1</v>
      </c>
      <c r="G68" s="63" t="s">
        <v>25</v>
      </c>
      <c r="H68" s="53">
        <v>325</v>
      </c>
      <c r="I68" s="50">
        <f t="shared" si="6"/>
        <v>5200</v>
      </c>
      <c r="J68" s="135" t="s">
        <v>92</v>
      </c>
      <c r="L68" s="136"/>
    </row>
    <row r="69" spans="1:12">
      <c r="A69" s="32"/>
      <c r="B69" s="56"/>
      <c r="C69" s="89" t="s">
        <v>93</v>
      </c>
      <c r="D69" s="62">
        <v>18</v>
      </c>
      <c r="E69" s="90" t="s">
        <v>22</v>
      </c>
      <c r="F69" s="63">
        <v>1</v>
      </c>
      <c r="G69" s="63" t="s">
        <v>25</v>
      </c>
      <c r="H69" s="53">
        <v>194</v>
      </c>
      <c r="I69" s="50">
        <f t="shared" si="6"/>
        <v>3492</v>
      </c>
      <c r="J69" s="135" t="s">
        <v>92</v>
      </c>
      <c r="L69" s="136"/>
    </row>
    <row r="70" spans="1:12">
      <c r="A70" s="32"/>
      <c r="B70" s="56"/>
      <c r="C70" s="89" t="s">
        <v>94</v>
      </c>
      <c r="D70" s="62">
        <v>18</v>
      </c>
      <c r="E70" s="90" t="s">
        <v>22</v>
      </c>
      <c r="F70" s="63">
        <v>1</v>
      </c>
      <c r="G70" s="63" t="s">
        <v>25</v>
      </c>
      <c r="H70" s="53">
        <v>35</v>
      </c>
      <c r="I70" s="50">
        <f t="shared" si="6"/>
        <v>630</v>
      </c>
      <c r="J70" s="135"/>
      <c r="L70" s="136"/>
    </row>
    <row r="71" spans="1:12">
      <c r="A71" s="32"/>
      <c r="B71" s="56"/>
      <c r="C71" s="89" t="s">
        <v>95</v>
      </c>
      <c r="D71" s="62">
        <v>16</v>
      </c>
      <c r="E71" s="90" t="s">
        <v>22</v>
      </c>
      <c r="F71" s="63">
        <v>1</v>
      </c>
      <c r="G71" s="63" t="s">
        <v>25</v>
      </c>
      <c r="H71" s="53">
        <v>26</v>
      </c>
      <c r="I71" s="50">
        <f t="shared" si="6"/>
        <v>416</v>
      </c>
      <c r="J71" s="135"/>
      <c r="L71" s="136"/>
    </row>
    <row r="72" spans="1:10">
      <c r="A72" s="32"/>
      <c r="B72" s="56"/>
      <c r="C72" s="64"/>
      <c r="D72" s="68"/>
      <c r="E72" s="65"/>
      <c r="F72" s="65"/>
      <c r="G72" s="65"/>
      <c r="H72" s="66"/>
      <c r="I72" s="50"/>
      <c r="J72" s="88"/>
    </row>
    <row r="73" spans="1:10">
      <c r="A73" s="32"/>
      <c r="B73" s="91" t="s">
        <v>86</v>
      </c>
      <c r="C73" s="92" t="s">
        <v>96</v>
      </c>
      <c r="D73" s="68">
        <v>18</v>
      </c>
      <c r="E73" s="65" t="s">
        <v>22</v>
      </c>
      <c r="F73" s="65">
        <v>11</v>
      </c>
      <c r="G73" s="65" t="s">
        <v>80</v>
      </c>
      <c r="H73" s="93">
        <v>1</v>
      </c>
      <c r="I73" s="50">
        <f t="shared" si="6"/>
        <v>198</v>
      </c>
      <c r="J73" s="137"/>
    </row>
    <row r="74" ht="14.25" spans="1:10">
      <c r="A74" s="32"/>
      <c r="B74" s="94"/>
      <c r="C74" s="95"/>
      <c r="D74" s="96"/>
      <c r="E74" s="97"/>
      <c r="F74" s="97"/>
      <c r="G74" s="97"/>
      <c r="H74" s="98"/>
      <c r="I74" s="93"/>
      <c r="J74" s="138"/>
    </row>
    <row r="75" spans="1:10">
      <c r="A75" s="99"/>
      <c r="B75" s="100" t="s">
        <v>97</v>
      </c>
      <c r="C75" s="10"/>
      <c r="D75" s="10"/>
      <c r="E75" s="10"/>
      <c r="F75" s="10"/>
      <c r="G75" s="10"/>
      <c r="H75" s="10"/>
      <c r="I75" s="77">
        <f>SUM(I47:I74)</f>
        <v>24854</v>
      </c>
      <c r="J75" s="139"/>
    </row>
    <row r="76" spans="1:10">
      <c r="A76" s="101" t="s">
        <v>98</v>
      </c>
      <c r="B76" s="102"/>
      <c r="C76" s="102"/>
      <c r="D76" s="102"/>
      <c r="E76" s="102"/>
      <c r="F76" s="102"/>
      <c r="G76" s="102"/>
      <c r="H76" s="102"/>
      <c r="I76" s="140">
        <f>I26+I46+I75</f>
        <v>83891</v>
      </c>
      <c r="J76" s="141"/>
    </row>
    <row r="77" spans="1:10">
      <c r="A77" s="103" t="s">
        <v>99</v>
      </c>
      <c r="B77" s="104"/>
      <c r="C77" s="104"/>
      <c r="D77" s="104"/>
      <c r="E77" s="104"/>
      <c r="F77" s="104"/>
      <c r="G77" s="104"/>
      <c r="H77" s="104"/>
      <c r="I77" s="142">
        <v>0.06</v>
      </c>
      <c r="J77" s="143"/>
    </row>
    <row r="78" spans="1:12">
      <c r="A78" s="105" t="s">
        <v>100</v>
      </c>
      <c r="B78" s="106"/>
      <c r="C78" s="106"/>
      <c r="D78" s="106"/>
      <c r="E78" s="106"/>
      <c r="F78" s="106"/>
      <c r="G78" s="106"/>
      <c r="H78" s="106"/>
      <c r="I78" s="144">
        <f>I76*(1+I77)</f>
        <v>88924.46</v>
      </c>
      <c r="J78" s="145"/>
      <c r="L78" s="146"/>
    </row>
    <row r="79" spans="1:13">
      <c r="A79" s="107"/>
      <c r="B79" s="108"/>
      <c r="C79" s="109"/>
      <c r="D79" s="107"/>
      <c r="E79" s="107"/>
      <c r="F79" s="107"/>
      <c r="G79" s="107"/>
      <c r="H79" s="110"/>
      <c r="I79" s="110"/>
      <c r="J79" s="110"/>
      <c r="M79" s="146"/>
    </row>
    <row r="80" spans="1:10">
      <c r="A80" s="107" t="s">
        <v>101</v>
      </c>
      <c r="B80" s="108" t="s">
        <v>102</v>
      </c>
      <c r="C80" s="109"/>
      <c r="D80" s="107"/>
      <c r="E80" s="107"/>
      <c r="F80" s="107"/>
      <c r="G80" s="107"/>
      <c r="H80" s="110"/>
      <c r="I80" s="110"/>
      <c r="J80" s="110"/>
    </row>
    <row r="81" spans="1:10">
      <c r="A81" s="107"/>
      <c r="B81" s="111" t="s">
        <v>103</v>
      </c>
      <c r="C81" s="109"/>
      <c r="D81" s="107"/>
      <c r="E81" s="107"/>
      <c r="F81" s="107"/>
      <c r="G81" s="107"/>
      <c r="H81" s="110"/>
      <c r="I81" s="110"/>
      <c r="J81" s="110"/>
    </row>
    <row r="82" spans="1:10">
      <c r="A82" s="107"/>
      <c r="B82" s="111" t="s">
        <v>104</v>
      </c>
      <c r="C82" s="109"/>
      <c r="D82" s="107"/>
      <c r="E82" s="107"/>
      <c r="F82" s="107"/>
      <c r="G82" s="107"/>
      <c r="H82" s="110"/>
      <c r="I82" s="110"/>
      <c r="J82" s="110"/>
    </row>
    <row r="83" spans="1:10">
      <c r="A83" s="107"/>
      <c r="B83" s="111" t="s">
        <v>105</v>
      </c>
      <c r="C83" s="109"/>
      <c r="D83" s="107"/>
      <c r="E83" s="107"/>
      <c r="F83" s="107"/>
      <c r="G83" s="107"/>
      <c r="H83" s="110"/>
      <c r="I83" s="110"/>
      <c r="J83" s="110"/>
    </row>
    <row r="84" spans="1:10">
      <c r="A84" s="107"/>
      <c r="B84" s="111" t="s">
        <v>106</v>
      </c>
      <c r="C84" s="109"/>
      <c r="D84" s="107"/>
      <c r="E84" s="107"/>
      <c r="F84" s="107"/>
      <c r="G84" s="107"/>
      <c r="H84" s="110"/>
      <c r="I84" s="110"/>
      <c r="J84" s="110"/>
    </row>
    <row r="85" spans="1:10">
      <c r="A85" s="107"/>
      <c r="B85" s="109" t="s">
        <v>107</v>
      </c>
      <c r="C85" s="109"/>
      <c r="D85" s="107"/>
      <c r="E85" s="107"/>
      <c r="F85" s="107"/>
      <c r="G85" s="107"/>
      <c r="H85" s="110"/>
      <c r="I85" s="110"/>
      <c r="J85" s="110"/>
    </row>
    <row r="86" spans="1:10">
      <c r="A86" s="107"/>
      <c r="B86" s="111" t="s">
        <v>108</v>
      </c>
      <c r="C86" s="109"/>
      <c r="D86" s="107"/>
      <c r="E86" s="107"/>
      <c r="F86" s="107"/>
      <c r="G86" s="107"/>
      <c r="H86" s="110"/>
      <c r="I86" s="110"/>
      <c r="J86" s="110"/>
    </row>
    <row r="87" spans="1:10">
      <c r="A87" s="107"/>
      <c r="B87" s="111" t="s">
        <v>109</v>
      </c>
      <c r="C87" s="109"/>
      <c r="D87" s="107"/>
      <c r="E87" s="107"/>
      <c r="F87" s="107"/>
      <c r="G87" s="107"/>
      <c r="H87" s="110"/>
      <c r="I87" s="110"/>
      <c r="J87" s="110"/>
    </row>
    <row r="88" spans="1:10">
      <c r="A88" s="107"/>
      <c r="B88" s="111"/>
      <c r="C88" s="109"/>
      <c r="D88" s="107"/>
      <c r="E88" s="107"/>
      <c r="F88" s="107"/>
      <c r="G88" s="107"/>
      <c r="H88" s="110"/>
      <c r="I88" s="110"/>
      <c r="J88" s="110"/>
    </row>
    <row r="89" spans="1:10">
      <c r="A89" s="107"/>
      <c r="B89" s="108" t="s">
        <v>110</v>
      </c>
      <c r="C89" s="109"/>
      <c r="D89" s="107"/>
      <c r="E89" s="107"/>
      <c r="F89" s="107"/>
      <c r="G89" s="107"/>
      <c r="H89" s="110"/>
      <c r="I89" s="110"/>
      <c r="J89" s="110"/>
    </row>
    <row r="90" spans="1:10">
      <c r="A90" s="107"/>
      <c r="B90" s="112" t="s">
        <v>111</v>
      </c>
      <c r="C90" s="113"/>
      <c r="D90" s="114"/>
      <c r="E90" s="114"/>
      <c r="F90" s="114"/>
      <c r="G90" s="114"/>
      <c r="H90" s="115"/>
      <c r="I90" s="115"/>
      <c r="J90" s="115"/>
    </row>
    <row r="91" spans="1:10">
      <c r="A91" s="107"/>
      <c r="B91" s="111" t="s">
        <v>112</v>
      </c>
      <c r="C91" s="109"/>
      <c r="D91" s="107"/>
      <c r="E91" s="107"/>
      <c r="F91" s="107"/>
      <c r="G91" s="107"/>
      <c r="H91" s="110"/>
      <c r="I91" s="110"/>
      <c r="J91" s="110"/>
    </row>
    <row r="92" spans="1:10">
      <c r="A92" s="107"/>
      <c r="B92" s="111" t="s">
        <v>113</v>
      </c>
      <c r="C92" s="109"/>
      <c r="D92" s="107"/>
      <c r="E92" s="107"/>
      <c r="F92" s="107"/>
      <c r="G92" s="107"/>
      <c r="H92" s="110"/>
      <c r="I92" s="110"/>
      <c r="J92" s="110"/>
    </row>
    <row r="93" spans="1:10">
      <c r="A93" s="107"/>
      <c r="B93" s="111" t="s">
        <v>114</v>
      </c>
      <c r="C93" s="109"/>
      <c r="D93" s="107"/>
      <c r="E93" s="107"/>
      <c r="F93" s="107"/>
      <c r="G93" s="107"/>
      <c r="H93" s="110"/>
      <c r="I93" s="110"/>
      <c r="J93" s="110"/>
    </row>
    <row r="94" spans="1:10">
      <c r="A94" s="107"/>
      <c r="B94" s="111" t="s">
        <v>115</v>
      </c>
      <c r="C94" s="109"/>
      <c r="D94" s="107"/>
      <c r="E94" s="107"/>
      <c r="F94" s="107"/>
      <c r="G94" s="107"/>
      <c r="H94" s="110"/>
      <c r="I94" s="110"/>
      <c r="J94" s="110"/>
    </row>
    <row r="95" spans="1:10">
      <c r="A95" s="107"/>
      <c r="B95" s="111" t="s">
        <v>116</v>
      </c>
      <c r="C95" s="109"/>
      <c r="D95" s="107"/>
      <c r="E95" s="107"/>
      <c r="F95" s="107"/>
      <c r="G95" s="107"/>
      <c r="H95" s="110"/>
      <c r="I95" s="110"/>
      <c r="J95" s="110"/>
    </row>
    <row r="96" spans="1:10">
      <c r="A96" s="107"/>
      <c r="B96" s="111" t="s">
        <v>117</v>
      </c>
      <c r="C96" s="109"/>
      <c r="D96" s="107"/>
      <c r="E96" s="107"/>
      <c r="F96" s="107"/>
      <c r="G96" s="107"/>
      <c r="H96" s="110"/>
      <c r="I96" s="110"/>
      <c r="J96" s="110"/>
    </row>
    <row r="97" spans="1:10">
      <c r="A97" s="107"/>
      <c r="B97" s="111" t="s">
        <v>118</v>
      </c>
      <c r="C97" s="109"/>
      <c r="D97" s="107"/>
      <c r="E97" s="107"/>
      <c r="F97" s="107"/>
      <c r="G97" s="107"/>
      <c r="H97" s="110"/>
      <c r="I97" s="110"/>
      <c r="J97" s="110"/>
    </row>
    <row r="98" spans="1:10">
      <c r="A98" s="107"/>
      <c r="B98" s="109" t="s">
        <v>119</v>
      </c>
      <c r="C98" s="109"/>
      <c r="D98" s="107"/>
      <c r="E98" s="107"/>
      <c r="F98" s="107"/>
      <c r="G98" s="107"/>
      <c r="H98" s="109"/>
      <c r="I98" s="109"/>
      <c r="J98" s="109"/>
    </row>
    <row r="99" spans="1:10">
      <c r="A99" s="107"/>
      <c r="B99" s="109" t="s">
        <v>120</v>
      </c>
      <c r="C99" s="109"/>
      <c r="D99" s="107"/>
      <c r="E99" s="107"/>
      <c r="F99" s="107"/>
      <c r="G99" s="107"/>
      <c r="H99" s="110"/>
      <c r="I99" s="110"/>
      <c r="J99" s="110"/>
    </row>
    <row r="100" spans="1:10">
      <c r="A100" s="107"/>
      <c r="B100" s="109" t="s">
        <v>121</v>
      </c>
      <c r="C100" s="109"/>
      <c r="D100" s="107"/>
      <c r="E100" s="107"/>
      <c r="F100" s="107"/>
      <c r="G100" s="107"/>
      <c r="H100" s="110"/>
      <c r="I100" s="110"/>
      <c r="J100" s="110"/>
    </row>
    <row r="101" spans="1:10">
      <c r="A101" s="107"/>
      <c r="B101" s="107"/>
      <c r="C101" s="109"/>
      <c r="D101" s="107"/>
      <c r="E101" s="107"/>
      <c r="F101" s="107"/>
      <c r="G101" s="107"/>
      <c r="H101" s="110"/>
      <c r="I101" s="110"/>
      <c r="J101" s="110"/>
    </row>
    <row r="102" spans="1:10">
      <c r="A102" s="116" t="s">
        <v>122</v>
      </c>
      <c r="B102" s="117" t="s">
        <v>123</v>
      </c>
      <c r="C102" s="118"/>
      <c r="D102" s="119"/>
      <c r="E102" s="119"/>
      <c r="F102" s="119"/>
      <c r="G102" s="119"/>
      <c r="H102" s="118"/>
      <c r="I102" s="118"/>
      <c r="J102" s="118"/>
    </row>
    <row r="103" spans="1:10">
      <c r="A103" s="107"/>
      <c r="B103" s="117" t="s">
        <v>124</v>
      </c>
      <c r="C103" s="118"/>
      <c r="D103" s="119"/>
      <c r="E103" s="119"/>
      <c r="F103" s="119"/>
      <c r="G103" s="119"/>
      <c r="H103" s="118"/>
      <c r="I103" s="118"/>
      <c r="J103" s="118"/>
    </row>
    <row r="104" spans="1:10">
      <c r="A104" s="120"/>
      <c r="B104" s="121" t="s">
        <v>125</v>
      </c>
      <c r="C104" s="122"/>
      <c r="D104" s="123"/>
      <c r="E104" s="123"/>
      <c r="F104" s="123"/>
      <c r="G104" s="124"/>
      <c r="H104" s="125"/>
      <c r="I104" s="147"/>
      <c r="J104" s="148"/>
    </row>
    <row r="105" spans="1:10">
      <c r="A105" s="126"/>
      <c r="B105" s="127" t="s">
        <v>126</v>
      </c>
      <c r="C105" s="128"/>
      <c r="D105" s="129"/>
      <c r="E105" s="129"/>
      <c r="F105" s="129"/>
      <c r="G105" s="129"/>
      <c r="H105" s="128"/>
      <c r="I105" s="128"/>
      <c r="J105" s="128"/>
    </row>
    <row r="106" ht="15" spans="1:10">
      <c r="A106" s="130"/>
      <c r="B106" s="130"/>
      <c r="C106" s="131"/>
      <c r="D106" s="132"/>
      <c r="E106" s="133"/>
      <c r="F106" s="133"/>
      <c r="G106" s="133"/>
      <c r="H106" s="134"/>
      <c r="I106" s="134"/>
      <c r="J106" s="130"/>
    </row>
  </sheetData>
  <mergeCells count="31">
    <mergeCell ref="A1:J1"/>
    <mergeCell ref="A2:J2"/>
    <mergeCell ref="A3:J3"/>
    <mergeCell ref="A4:J4"/>
    <mergeCell ref="A5:J5"/>
    <mergeCell ref="D7:G7"/>
    <mergeCell ref="H7:I7"/>
    <mergeCell ref="B26:H26"/>
    <mergeCell ref="B46:H46"/>
    <mergeCell ref="B75:H75"/>
    <mergeCell ref="A76:H76"/>
    <mergeCell ref="A77:H77"/>
    <mergeCell ref="A78:H78"/>
    <mergeCell ref="A9:A26"/>
    <mergeCell ref="A27:A46"/>
    <mergeCell ref="A47:A64"/>
    <mergeCell ref="A65:A74"/>
    <mergeCell ref="B9:B12"/>
    <mergeCell ref="B13:B17"/>
    <mergeCell ref="B18:B22"/>
    <mergeCell ref="B23:B25"/>
    <mergeCell ref="B27:B45"/>
    <mergeCell ref="B47:B59"/>
    <mergeCell ref="B60:B64"/>
    <mergeCell ref="B65:B72"/>
    <mergeCell ref="B73:B74"/>
    <mergeCell ref="C7:C8"/>
    <mergeCell ref="J9:J25"/>
    <mergeCell ref="J27:J45"/>
    <mergeCell ref="J47:J59"/>
    <mergeCell ref="A7:B8"/>
  </mergeCells>
  <pageMargins left="0.699305555555556" right="0.699305555555556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2019-12-17T05:19:00Z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