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'报价单-地接社'!$A$1:$G$24</definedName>
    <definedName name="_xlnm.Print_Area" localSheetId="0">'结算单-地接社'!$A$1:$G$14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<sst xmlns="http://schemas.openxmlformats.org/spreadsheetml/2006/main" count="78" uniqueCount="42">
  <si>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先声再明会务服务结算单-地接社</t>
  </si>
  <si>
    <t>项目名称：3.24再明孙龙蛟杭州会-PUR2403013</t>
  </si>
  <si>
    <t>供应商:</t>
  </si>
  <si>
    <t>康辉集团北京国际会议展览有限公司</t>
  </si>
  <si>
    <t>活动时间：3月23日</t>
  </si>
  <si>
    <t>联络人:</t>
  </si>
  <si>
    <t>王凤雨</t>
  </si>
  <si>
    <t>活动地点：杭州</t>
  </si>
  <si>
    <t>手机:</t>
  </si>
  <si>
    <t>15210370021</t>
  </si>
  <si>
    <t>拟参加人数：33人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</si>
  <si>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</si>
  <si>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</si>
  <si>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</si>
  <si>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</si>
  <si>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</si>
  <si>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</si>
  <si>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</si>
  <si>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</si>
  <si>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</si>
  <si>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</si>
  <si>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</si>
  <si>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</si>
  <si>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</si>
  <si>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高铁票</t>
  </si>
  <si>
    <t>按照实际发生结算</t>
  </si>
  <si>
    <t>用餐</t>
  </si>
  <si>
    <t>3.23晚餐</t>
  </si>
  <si>
    <t>3.24午餐</t>
  </si>
  <si>
    <t>费用合计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</si>
  <si>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</si>
  <si>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</si>
  <si>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</si>
  <si>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</si>
  <si>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</si>
  <si>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</si>
  <si>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</si>
  <si>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</si>
  <si>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高铁票（23人高铁票预估费用，以实际结算）</t>
  </si>
  <si>
    <t>3.23晚餐，以实际结算</t>
  </si>
  <si>
    <t>3.24午餐，以实际结算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</si>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</sst>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3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38" applyNumberFormat="0" applyAlignment="0" applyProtection="0">
      <alignment vertical="center"/>
    </xf>
    <xf numFmtId="0" fontId="24" fillId="10" borderId="39" applyNumberFormat="0" applyAlignment="0" applyProtection="0">
      <alignment vertical="center"/>
    </xf>
    <xf numFmtId="0" fontId="25" fillId="10" borderId="38" applyNumberFormat="0" applyAlignment="0" applyProtection="0">
      <alignment vertical="center"/>
    </xf>
    <xf numFmtId="0" fontId="26" fillId="11" borderId="40" applyNumberFormat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8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9" fontId="3" fillId="2" borderId="21" xfId="0" applyNumberFormat="1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 vertical="center" wrapText="1"/>
    </xf>
    <xf numFmtId="0" fontId="10" fillId="5" borderId="16" xfId="0" applyFont="1" applyFill="1" applyBorder="1" applyAlignment="1">
      <alignment horizontal="right" vertical="center" wrapText="1"/>
    </xf>
    <xf numFmtId="0" fontId="10" fillId="5" borderId="25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177" fontId="3" fillId="7" borderId="27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right" vertical="center" wrapText="1"/>
    </xf>
    <xf numFmtId="0" fontId="11" fillId="4" borderId="16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1"/>
  <sheetViews>
    <sheetView tabSelected="1" zoomScale="115" zoomScaleNormal="115" workbookViewId="0">
      <selection activeCell="I12" sqref="I12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63"/>
      <c r="M1" s="68"/>
    </row>
    <row r="2" s="1" customFormat="1" spans="1:13">
      <c r="A2" s="8"/>
      <c r="B2" s="8"/>
      <c r="C2" s="9"/>
      <c r="D2" s="10"/>
      <c r="H2" s="63"/>
      <c r="M2" s="68"/>
    </row>
    <row r="3" s="1" customFormat="1" ht="51" customHeight="1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9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70"/>
    </row>
    <row r="5" s="2" customFormat="1" ht="17.25" customHeight="1" spans="1:13">
      <c r="A5" s="12" t="s">
        <v>4</v>
      </c>
      <c r="B5" s="12"/>
      <c r="C5" s="14"/>
      <c r="H5" s="12" t="s">
        <v>5</v>
      </c>
      <c r="I5" s="2" t="s">
        <v>6</v>
      </c>
      <c r="K5" s="12"/>
      <c r="M5" s="70"/>
    </row>
    <row r="6" s="2" customFormat="1" ht="17.25" customHeight="1" spans="1:13">
      <c r="A6" s="12" t="s">
        <v>7</v>
      </c>
      <c r="B6" s="12"/>
      <c r="C6" s="15"/>
      <c r="H6" s="12" t="s">
        <v>8</v>
      </c>
      <c r="I6" s="2" t="s">
        <v>9</v>
      </c>
      <c r="K6" s="12"/>
      <c r="M6" s="70"/>
    </row>
    <row r="7" s="2" customFormat="1" ht="17.25" customHeight="1" spans="1:13">
      <c r="A7" s="12" t="s">
        <v>10</v>
      </c>
      <c r="B7" s="12"/>
      <c r="C7" s="15"/>
      <c r="H7" s="16" t="s">
        <v>11</v>
      </c>
      <c r="I7" s="2" t="s">
        <v>12</v>
      </c>
      <c r="K7" s="12"/>
      <c r="M7" s="70"/>
    </row>
    <row r="8" s="3" customFormat="1" ht="12.15" spans="3:13">
      <c r="C8" s="17"/>
      <c r="D8" s="18"/>
      <c r="E8" s="18"/>
      <c r="F8" s="18"/>
      <c r="G8" s="18"/>
      <c r="H8" s="18"/>
      <c r="M8" s="17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71" t="s">
        <v>21</v>
      </c>
    </row>
    <row r="10" s="4" customFormat="1" ht="18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72"/>
    </row>
    <row r="11" s="3" customFormat="1" ht="18" customHeight="1" spans="1:13">
      <c r="A11" s="26" t="s">
        <v>23</v>
      </c>
      <c r="B11" s="27" t="s">
        <v>24</v>
      </c>
      <c r="C11" s="27" t="s">
        <v>25</v>
      </c>
      <c r="D11" s="28">
        <v>8000</v>
      </c>
      <c r="E11" s="28">
        <v>1</v>
      </c>
      <c r="F11" s="28">
        <v>1</v>
      </c>
      <c r="G11" s="29">
        <f t="shared" ref="G11:G13" si="0">F11*E11*D11</f>
        <v>8000</v>
      </c>
      <c r="H11" s="31">
        <f>I11*J11*K11</f>
        <v>9076</v>
      </c>
      <c r="I11" s="73">
        <v>9076</v>
      </c>
      <c r="J11" s="73">
        <v>1</v>
      </c>
      <c r="K11" s="73">
        <v>1</v>
      </c>
      <c r="L11" s="31">
        <f>H11-G11</f>
        <v>1076</v>
      </c>
      <c r="M11" s="74"/>
    </row>
    <row r="12" s="3" customFormat="1" ht="18" customHeight="1" spans="1:13">
      <c r="A12" s="26" t="s">
        <v>26</v>
      </c>
      <c r="B12" s="30" t="s">
        <v>27</v>
      </c>
      <c r="C12" s="27" t="s">
        <v>25</v>
      </c>
      <c r="D12" s="31">
        <v>60</v>
      </c>
      <c r="E12" s="31">
        <v>20</v>
      </c>
      <c r="F12" s="31">
        <v>1</v>
      </c>
      <c r="G12" s="32">
        <f t="shared" si="0"/>
        <v>1200</v>
      </c>
      <c r="H12" s="31">
        <f>I12*J12*K12</f>
        <v>833</v>
      </c>
      <c r="I12" s="75">
        <v>833</v>
      </c>
      <c r="J12" s="75">
        <v>1</v>
      </c>
      <c r="K12" s="75">
        <v>1</v>
      </c>
      <c r="L12" s="31">
        <f>H12-G12</f>
        <v>-367</v>
      </c>
      <c r="M12" s="74"/>
    </row>
    <row r="13" s="3" customFormat="1" ht="18" customHeight="1" spans="1:13">
      <c r="A13" s="33"/>
      <c r="B13" s="30" t="s">
        <v>28</v>
      </c>
      <c r="C13" s="27" t="s">
        <v>25</v>
      </c>
      <c r="D13" s="31">
        <v>35</v>
      </c>
      <c r="E13" s="31">
        <v>20</v>
      </c>
      <c r="F13" s="31">
        <v>1</v>
      </c>
      <c r="G13" s="32">
        <f t="shared" si="0"/>
        <v>700</v>
      </c>
      <c r="H13" s="31">
        <f>I13*J13*K13</f>
        <v>0</v>
      </c>
      <c r="I13" s="76"/>
      <c r="J13" s="75">
        <v>0</v>
      </c>
      <c r="K13" s="75">
        <v>1</v>
      </c>
      <c r="L13" s="31">
        <f>H13-G13</f>
        <v>-700</v>
      </c>
      <c r="M13" s="74"/>
    </row>
    <row r="14" s="3" customFormat="1" ht="17.25" customHeight="1" spans="1:14">
      <c r="A14" s="34" t="s">
        <v>29</v>
      </c>
      <c r="B14" s="35"/>
      <c r="C14" s="35"/>
      <c r="D14" s="35"/>
      <c r="E14" s="35"/>
      <c r="F14" s="35"/>
      <c r="G14" s="36">
        <f>SUM(G11:G13)</f>
        <v>9900</v>
      </c>
      <c r="H14" s="64">
        <f>SUM(H11:H13)</f>
        <v>9909</v>
      </c>
      <c r="I14" s="77"/>
      <c r="J14" s="78"/>
      <c r="K14" s="78"/>
      <c r="L14" s="78"/>
      <c r="M14" s="79"/>
      <c r="N14" s="37"/>
    </row>
    <row r="15" spans="1:13">
      <c r="A15" s="23" t="s">
        <v>30</v>
      </c>
      <c r="B15" s="24"/>
      <c r="C15" s="24"/>
      <c r="D15" s="24"/>
      <c r="E15" s="24"/>
      <c r="F15" s="24"/>
      <c r="G15" s="25"/>
      <c r="H15" s="23"/>
      <c r="I15" s="24"/>
      <c r="J15" s="24"/>
      <c r="K15" s="24"/>
      <c r="L15" s="24"/>
      <c r="M15" s="72"/>
    </row>
    <row r="16" spans="1:13">
      <c r="A16" s="38" t="s">
        <v>31</v>
      </c>
      <c r="B16" s="39"/>
      <c r="C16" s="40">
        <v>0.06</v>
      </c>
      <c r="D16" s="41"/>
      <c r="E16" s="41"/>
      <c r="F16" s="42"/>
      <c r="G16" s="43">
        <f>G14*C16</f>
        <v>594</v>
      </c>
      <c r="H16" s="65">
        <f>H14*0.06</f>
        <v>594.54</v>
      </c>
      <c r="I16" s="3"/>
      <c r="J16" s="3"/>
      <c r="K16" s="3"/>
      <c r="L16" s="3"/>
      <c r="M16" s="80"/>
    </row>
    <row r="17" spans="1:13">
      <c r="A17" s="44" t="s">
        <v>32</v>
      </c>
      <c r="B17" s="45"/>
      <c r="C17" s="45"/>
      <c r="D17" s="45"/>
      <c r="E17" s="45"/>
      <c r="F17" s="46"/>
      <c r="G17" s="47">
        <f>G14+G16</f>
        <v>10494</v>
      </c>
      <c r="H17" s="66">
        <f>H14+H16</f>
        <v>10503.54</v>
      </c>
      <c r="I17" s="81"/>
      <c r="J17" s="81"/>
      <c r="K17" s="81"/>
      <c r="L17" s="81"/>
      <c r="M17" s="82"/>
    </row>
    <row r="18" spans="1:13">
      <c r="A18" s="48" t="s">
        <v>33</v>
      </c>
      <c r="B18" s="49"/>
      <c r="C18" s="49"/>
      <c r="D18" s="49"/>
      <c r="E18" s="49"/>
      <c r="F18" s="49"/>
      <c r="G18" s="50"/>
      <c r="H18" s="48"/>
      <c r="I18" s="49"/>
      <c r="J18" s="49"/>
      <c r="K18" s="49"/>
      <c r="L18" s="49"/>
      <c r="M18" s="83"/>
    </row>
    <row r="19" spans="1:13">
      <c r="A19" s="51" t="s">
        <v>34</v>
      </c>
      <c r="B19" s="52"/>
      <c r="C19" s="53">
        <v>0.06</v>
      </c>
      <c r="D19" s="54"/>
      <c r="E19" s="54"/>
      <c r="F19" s="55"/>
      <c r="G19" s="56">
        <f>G17*C19</f>
        <v>629.64</v>
      </c>
      <c r="H19" s="67">
        <f>H17*0.06</f>
        <v>630.2124</v>
      </c>
      <c r="I19" s="84"/>
      <c r="J19" s="84"/>
      <c r="K19" s="84"/>
      <c r="L19" s="84"/>
      <c r="M19" s="85"/>
    </row>
    <row r="20" ht="13.95" spans="1:13">
      <c r="A20" s="57" t="s">
        <v>35</v>
      </c>
      <c r="B20" s="58"/>
      <c r="C20" s="58"/>
      <c r="D20" s="58"/>
      <c r="E20" s="58"/>
      <c r="F20" s="58"/>
      <c r="G20" s="59">
        <f>G17+G19</f>
        <v>11123.64</v>
      </c>
      <c r="H20" s="59">
        <f>H17+H19</f>
        <v>11133.7524</v>
      </c>
      <c r="I20" s="86"/>
      <c r="J20" s="86"/>
      <c r="K20" s="86"/>
      <c r="L20" s="86"/>
      <c r="M20" s="87"/>
    </row>
    <row r="21" ht="13.95" spans="1:13">
      <c r="A21" s="60" t="s">
        <v>36</v>
      </c>
      <c r="B21" s="61"/>
      <c r="C21" s="61"/>
      <c r="D21" s="61"/>
      <c r="E21" s="61"/>
      <c r="F21" s="61"/>
      <c r="G21" s="59">
        <f>G20/33</f>
        <v>337.08</v>
      </c>
      <c r="H21" s="59">
        <f>H20/50</f>
        <v>222.675048</v>
      </c>
      <c r="I21" s="86"/>
      <c r="J21" s="86"/>
      <c r="K21" s="86"/>
      <c r="L21" s="86"/>
      <c r="M21" s="87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4:F14"/>
    <mergeCell ref="I14:M14"/>
    <mergeCell ref="A15:G15"/>
    <mergeCell ref="H15:M15"/>
    <mergeCell ref="A16:B16"/>
    <mergeCell ref="C16:F16"/>
    <mergeCell ref="A17:F17"/>
    <mergeCell ref="A18:G18"/>
    <mergeCell ref="H18:M18"/>
    <mergeCell ref="A19:B19"/>
    <mergeCell ref="C19:F19"/>
    <mergeCell ref="I19:M19"/>
    <mergeCell ref="A20:F20"/>
    <mergeCell ref="A21:F21"/>
    <mergeCell ref="A12:A1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4"/>
  <sheetViews>
    <sheetView zoomScale="104" zoomScaleNormal="104" topLeftCell="A6" workbookViewId="0">
      <selection activeCell="A29" sqref="A29"/>
    </sheetView>
  </sheetViews>
  <sheetFormatPr defaultColWidth="9" defaultRowHeight="13.2" outlineLevelCol="7"/>
  <cols>
    <col min="1" max="1" width="13" style="5" customWidth="1"/>
    <col min="2" max="2" width="41.75" style="5" customWidth="1"/>
    <col min="3" max="3" width="13.3333333333333" style="6" customWidth="1"/>
    <col min="4" max="6" width="9.66666666666667" style="7" customWidth="1"/>
    <col min="7" max="7" width="20.25" style="7" customWidth="1"/>
    <col min="8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37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2</v>
      </c>
      <c r="E4" s="2" t="s">
        <v>3</v>
      </c>
    </row>
    <row r="5" s="2" customFormat="1" ht="17.25" customHeight="1" spans="1:5">
      <c r="A5" s="12" t="s">
        <v>4</v>
      </c>
      <c r="B5" s="12"/>
      <c r="C5" s="14"/>
      <c r="D5" s="12" t="s">
        <v>5</v>
      </c>
      <c r="E5" s="2" t="s">
        <v>6</v>
      </c>
    </row>
    <row r="6" s="2" customFormat="1" ht="17.25" customHeight="1" spans="1:5">
      <c r="A6" s="12" t="s">
        <v>7</v>
      </c>
      <c r="B6" s="12"/>
      <c r="C6" s="15"/>
      <c r="D6" s="12" t="s">
        <v>8</v>
      </c>
      <c r="E6" s="2" t="s">
        <v>9</v>
      </c>
    </row>
    <row r="7" s="2" customFormat="1" ht="17.25" customHeight="1" spans="1:5">
      <c r="A7" s="12" t="s">
        <v>10</v>
      </c>
      <c r="B7" s="12"/>
      <c r="C7" s="15"/>
      <c r="D7" s="16" t="s">
        <v>11</v>
      </c>
      <c r="E7" s="2" t="s">
        <v>12</v>
      </c>
    </row>
    <row r="8" s="3" customFormat="1" ht="12.15" spans="3:7">
      <c r="C8" s="17"/>
      <c r="D8" s="18"/>
      <c r="E8" s="18"/>
      <c r="F8" s="18"/>
      <c r="G8" s="18"/>
    </row>
    <row r="9" s="4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4" customFormat="1" ht="18" customHeight="1" spans="1:7">
      <c r="A10" s="23" t="s">
        <v>22</v>
      </c>
      <c r="B10" s="24"/>
      <c r="C10" s="24"/>
      <c r="D10" s="24"/>
      <c r="E10" s="24"/>
      <c r="F10" s="24"/>
      <c r="G10" s="25"/>
    </row>
    <row r="11" s="3" customFormat="1" ht="18" customHeight="1" spans="1:7">
      <c r="A11" s="26" t="s">
        <v>23</v>
      </c>
      <c r="B11" s="27" t="s">
        <v>38</v>
      </c>
      <c r="C11" s="27" t="s">
        <v>25</v>
      </c>
      <c r="D11" s="28">
        <v>8000</v>
      </c>
      <c r="E11" s="28">
        <v>1</v>
      </c>
      <c r="F11" s="28">
        <v>1</v>
      </c>
      <c r="G11" s="29">
        <f>F11*E11*D11</f>
        <v>8000</v>
      </c>
    </row>
    <row r="12" s="3" customFormat="1" ht="18" customHeight="1" spans="1:7">
      <c r="A12" s="26" t="s">
        <v>26</v>
      </c>
      <c r="B12" s="30" t="s">
        <v>39</v>
      </c>
      <c r="C12" s="27" t="s">
        <v>25</v>
      </c>
      <c r="D12" s="31">
        <v>60</v>
      </c>
      <c r="E12" s="31">
        <v>20</v>
      </c>
      <c r="F12" s="31">
        <v>1</v>
      </c>
      <c r="G12" s="32">
        <f>F12*E12*D12</f>
        <v>1200</v>
      </c>
    </row>
    <row r="13" s="3" customFormat="1" ht="18" customHeight="1" spans="1:7">
      <c r="A13" s="33"/>
      <c r="B13" s="30" t="s">
        <v>40</v>
      </c>
      <c r="C13" s="27" t="s">
        <v>25</v>
      </c>
      <c r="D13" s="31">
        <v>35</v>
      </c>
      <c r="E13" s="31">
        <v>20</v>
      </c>
      <c r="F13" s="31">
        <v>1</v>
      </c>
      <c r="G13" s="32">
        <f>F13*E13*D13</f>
        <v>700</v>
      </c>
    </row>
    <row r="14" s="3" customFormat="1" ht="17.25" customHeight="1" spans="1:8">
      <c r="A14" s="34" t="s">
        <v>41</v>
      </c>
      <c r="B14" s="35"/>
      <c r="C14" s="35"/>
      <c r="D14" s="35"/>
      <c r="E14" s="35"/>
      <c r="F14" s="35"/>
      <c r="G14" s="36">
        <f>SUM(G11:G13)</f>
        <v>9900</v>
      </c>
      <c r="H14" s="37"/>
    </row>
    <row r="15" s="4" customFormat="1" ht="17.25" customHeight="1" spans="1:7">
      <c r="A15" s="23" t="s">
        <v>30</v>
      </c>
      <c r="B15" s="24"/>
      <c r="C15" s="24"/>
      <c r="D15" s="24"/>
      <c r="E15" s="24"/>
      <c r="F15" s="24"/>
      <c r="G15" s="25"/>
    </row>
    <row r="16" s="3" customFormat="1" ht="17.25" customHeight="1" spans="1:7">
      <c r="A16" s="38" t="s">
        <v>31</v>
      </c>
      <c r="B16" s="39"/>
      <c r="C16" s="40">
        <v>0.06</v>
      </c>
      <c r="D16" s="41"/>
      <c r="E16" s="41"/>
      <c r="F16" s="42"/>
      <c r="G16" s="43">
        <f>G14*C16</f>
        <v>594</v>
      </c>
    </row>
    <row r="17" s="3" customFormat="1" ht="21" customHeight="1" spans="1:7">
      <c r="A17" s="44" t="s">
        <v>32</v>
      </c>
      <c r="B17" s="45"/>
      <c r="C17" s="45"/>
      <c r="D17" s="45"/>
      <c r="E17" s="45"/>
      <c r="F17" s="46"/>
      <c r="G17" s="47">
        <f>G14+G16</f>
        <v>10494</v>
      </c>
    </row>
    <row r="18" s="4" customFormat="1" ht="17.25" customHeight="1" spans="1:7">
      <c r="A18" s="48" t="s">
        <v>33</v>
      </c>
      <c r="B18" s="49"/>
      <c r="C18" s="49"/>
      <c r="D18" s="49"/>
      <c r="E18" s="49"/>
      <c r="F18" s="49"/>
      <c r="G18" s="50"/>
    </row>
    <row r="19" s="3" customFormat="1" ht="17.25" customHeight="1" spans="1:7">
      <c r="A19" s="51" t="s">
        <v>34</v>
      </c>
      <c r="B19" s="52"/>
      <c r="C19" s="53">
        <v>0.06</v>
      </c>
      <c r="D19" s="54"/>
      <c r="E19" s="54"/>
      <c r="F19" s="55"/>
      <c r="G19" s="56">
        <f>G17*C19</f>
        <v>629.64</v>
      </c>
    </row>
    <row r="20" s="3" customFormat="1" ht="17.25" customHeight="1" spans="1:7">
      <c r="A20" s="57" t="s">
        <v>35</v>
      </c>
      <c r="B20" s="58"/>
      <c r="C20" s="58"/>
      <c r="D20" s="58"/>
      <c r="E20" s="58"/>
      <c r="F20" s="58"/>
      <c r="G20" s="59">
        <f>G17+G19</f>
        <v>11123.64</v>
      </c>
    </row>
    <row r="21" s="3" customFormat="1" ht="17.25" customHeight="1" spans="1:7">
      <c r="A21" s="60" t="s">
        <v>36</v>
      </c>
      <c r="B21" s="61"/>
      <c r="C21" s="61"/>
      <c r="D21" s="61"/>
      <c r="E21" s="61"/>
      <c r="F21" s="61"/>
      <c r="G21" s="59">
        <f>G20/33</f>
        <v>337.08</v>
      </c>
    </row>
    <row r="22" s="3" customFormat="1" spans="1:7">
      <c r="A22" s="5"/>
      <c r="B22" s="5"/>
      <c r="C22" s="5"/>
      <c r="D22" s="5"/>
      <c r="E22" s="5"/>
      <c r="F22" s="5"/>
      <c r="G22" s="5"/>
    </row>
    <row r="23" s="3" customFormat="1" ht="12.75" customHeight="1" spans="1:7">
      <c r="A23" s="62"/>
      <c r="B23" s="62"/>
      <c r="C23" s="62"/>
      <c r="D23" s="62"/>
      <c r="E23" s="62"/>
      <c r="F23" s="62"/>
      <c r="G23" s="62"/>
    </row>
    <row r="24" s="3" customFormat="1" ht="11.4" spans="1:7">
      <c r="A24" s="62"/>
      <c r="B24" s="62"/>
      <c r="C24" s="62"/>
      <c r="D24" s="62"/>
      <c r="E24" s="62"/>
      <c r="F24" s="62"/>
      <c r="G24" s="62"/>
    </row>
  </sheetData>
  <mergeCells count="19">
    <mergeCell ref="A3:G3"/>
    <mergeCell ref="A4:B4"/>
    <mergeCell ref="A5:B5"/>
    <mergeCell ref="A6:B6"/>
    <mergeCell ref="A7:B7"/>
    <mergeCell ref="A9:B9"/>
    <mergeCell ref="A10:G10"/>
    <mergeCell ref="A14:F14"/>
    <mergeCell ref="A15:G15"/>
    <mergeCell ref="A16:B16"/>
    <mergeCell ref="C16:F16"/>
    <mergeCell ref="A17:F17"/>
    <mergeCell ref="A18:G18"/>
    <mergeCell ref="A19:B19"/>
    <mergeCell ref="C19:F19"/>
    <mergeCell ref="A20:F20"/>
    <mergeCell ref="A21:F21"/>
    <mergeCell ref="A12:A13"/>
    <mergeCell ref="A23:G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2024-04-07T12:42:53Z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2052-12.1.0.16417</vt:lpwstr>
  </property>
</Properties>
</file>