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01-工作相关\康辉\3人员项目\0自己\2019年度\2019年4月27日 武汉学术会议\Z结算\"/>
    </mc:Choice>
  </mc:AlternateContent>
  <xr:revisionPtr revIDLastSave="0" documentId="13_ncr:1_{784ADE6E-5F2B-4650-980C-B25566DC8E5B}" xr6:coauthVersionLast="43" xr6:coauthVersionMax="43" xr10:uidLastSave="{00000000-0000-0000-0000-000000000000}"/>
  <bookViews>
    <workbookView xWindow="-120" yWindow="-120" windowWidth="20730" windowHeight="11160" xr2:uid="{DDB41A34-7257-4B82-B09C-DEBB32CFCA01}"/>
  </bookViews>
  <sheets>
    <sheet name="实际结算单" sheetId="1" r:id="rId1"/>
    <sheet name="机票明细" sheetId="3" r:id="rId2"/>
    <sheet name="高铁明细" sheetId="6" r:id="rId3"/>
    <sheet name="武汉地用车明细" sheetId="7" r:id="rId4"/>
    <sheet name="始发地用车明细" sheetId="4" r:id="rId5"/>
    <sheet name="住房明细" sheetId="5" r:id="rId6"/>
  </sheets>
  <definedNames>
    <definedName name="_xlnm._FilterDatabase" localSheetId="2" hidden="1">高铁明细!$A$1:$J$1</definedName>
    <definedName name="_xlnm._FilterDatabase" localSheetId="1" hidden="1">机票明细!$A$1:$J$30</definedName>
    <definedName name="_xlnm._FilterDatabase" localSheetId="4" hidden="1">始发地用车明细!$A$1:$H$28</definedName>
    <definedName name="_xlnm._FilterDatabase" localSheetId="3" hidden="1">武汉地用车明细!$A$1:$H$23</definedName>
    <definedName name="_xlnm._FilterDatabase" localSheetId="5" hidden="1">住房明细!$A$1:$H$21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2" i="6" l="1"/>
  <c r="H42" i="1"/>
  <c r="H30" i="1"/>
  <c r="H32" i="3"/>
  <c r="G39" i="7"/>
  <c r="H12" i="1"/>
  <c r="H11" i="1"/>
  <c r="G28" i="4" l="1"/>
  <c r="H91" i="1"/>
  <c r="H87" i="1"/>
  <c r="H86" i="1"/>
  <c r="H85" i="1"/>
  <c r="H84" i="1"/>
  <c r="H54" i="1"/>
  <c r="H53" i="1"/>
  <c r="H88" i="1" l="1"/>
  <c r="G21" i="5" l="1"/>
  <c r="H36" i="1" l="1"/>
  <c r="H10" i="1" l="1"/>
  <c r="H13" i="1"/>
  <c r="H14" i="1"/>
  <c r="H15" i="1"/>
  <c r="H16" i="1"/>
  <c r="H17" i="1"/>
  <c r="H18" i="1"/>
  <c r="H19" i="1"/>
  <c r="H20" i="1"/>
  <c r="H21" i="1"/>
  <c r="H24" i="1"/>
  <c r="H25" i="1"/>
  <c r="H26" i="1"/>
  <c r="H33" i="1"/>
  <c r="H34" i="1"/>
  <c r="H35" i="1"/>
  <c r="H37" i="1"/>
  <c r="H38" i="1"/>
  <c r="H39" i="1"/>
  <c r="H40" i="1"/>
  <c r="H41" i="1"/>
  <c r="H45" i="1"/>
  <c r="H46" i="1"/>
  <c r="H47" i="1"/>
  <c r="H48" i="1"/>
  <c r="H49" i="1"/>
  <c r="H50" i="1"/>
  <c r="H51" i="1"/>
  <c r="H52" i="1"/>
  <c r="H58" i="1"/>
  <c r="H59" i="1"/>
  <c r="H60" i="1"/>
  <c r="H64" i="1"/>
  <c r="H65" i="1"/>
  <c r="H66" i="1"/>
  <c r="H67" i="1"/>
  <c r="H68" i="1"/>
  <c r="H69" i="1"/>
  <c r="H70" i="1"/>
  <c r="H74" i="1"/>
  <c r="H75" i="1"/>
  <c r="H92" i="1"/>
  <c r="H93" i="1"/>
  <c r="H61" i="1" l="1"/>
  <c r="H71" i="1"/>
  <c r="H76" i="1"/>
  <c r="H94" i="1"/>
  <c r="H77" i="1" l="1"/>
  <c r="H80" i="1" s="1"/>
  <c r="H81" i="1" s="1"/>
  <c r="H95" i="1" l="1"/>
  <c r="H98" i="1" s="1"/>
  <c r="H99" i="1" s="1"/>
  <c r="H100" i="1" s="1"/>
</calcChain>
</file>

<file path=xl/sharedStrings.xml><?xml version="1.0" encoding="utf-8"?>
<sst xmlns="http://schemas.openxmlformats.org/spreadsheetml/2006/main" count="883" uniqueCount="361">
  <si>
    <t xml:space="preserve"> </t>
  </si>
  <si>
    <r>
      <rPr>
        <b/>
        <sz val="10"/>
        <rFont val="Arial"/>
        <family val="2"/>
      </rPr>
      <t xml:space="preserve">                    </t>
    </r>
    <r>
      <rPr>
        <b/>
        <sz val="10"/>
        <rFont val="宋体"/>
        <family val="3"/>
        <charset val="134"/>
      </rPr>
      <t>供应商签字敲章确认</t>
    </r>
    <r>
      <rPr>
        <b/>
        <sz val="10"/>
        <rFont val="Arial"/>
        <family val="2"/>
      </rPr>
      <t xml:space="preserve">/Sign and Chop by supplier:                                                                                                                                                                                                         </t>
    </r>
  </si>
  <si>
    <t>总计</t>
  </si>
  <si>
    <t>合计</t>
  </si>
  <si>
    <t>税金</t>
  </si>
  <si>
    <t>J-1</t>
  </si>
  <si>
    <t>J</t>
  </si>
  <si>
    <t>备       注</t>
  </si>
  <si>
    <r>
      <rPr>
        <b/>
        <sz val="10"/>
        <color indexed="9"/>
        <rFont val="黑体"/>
        <family val="3"/>
        <charset val="134"/>
      </rPr>
      <t>合</t>
    </r>
    <r>
      <rPr>
        <b/>
        <sz val="10"/>
        <color indexed="9"/>
        <rFont val="Times New Roman"/>
        <family val="1"/>
      </rPr>
      <t xml:space="preserve"> </t>
    </r>
    <r>
      <rPr>
        <b/>
        <sz val="10"/>
        <color indexed="9"/>
        <rFont val="黑体"/>
        <family val="3"/>
        <charset val="134"/>
      </rPr>
      <t>计</t>
    </r>
  </si>
  <si>
    <t>单价（RMB）</t>
  </si>
  <si>
    <t>单位</t>
  </si>
  <si>
    <t>数量</t>
  </si>
  <si>
    <t>内  容</t>
  </si>
  <si>
    <t>项  目</t>
  </si>
  <si>
    <t>序号</t>
  </si>
  <si>
    <t>以上总计</t>
  </si>
  <si>
    <t>人/次</t>
  </si>
  <si>
    <t>__地方-__地方</t>
  </si>
  <si>
    <t>商务舱</t>
  </si>
  <si>
    <t>H-2</t>
  </si>
  <si>
    <t>预估费用，以实际出票价格为准</t>
    <phoneticPr fontId="1" type="noConversion"/>
  </si>
  <si>
    <t>高铁</t>
    <phoneticPr fontId="1" type="noConversion"/>
  </si>
  <si>
    <t>机票</t>
  </si>
  <si>
    <t>机票、火车票</t>
  </si>
  <si>
    <t>H</t>
  </si>
  <si>
    <t>人数</t>
  </si>
  <si>
    <t>北京前往</t>
    <phoneticPr fontId="1" type="noConversion"/>
  </si>
  <si>
    <t>人/天</t>
  </si>
  <si>
    <t>全陪工作人员机票</t>
    <phoneticPr fontId="1" type="noConversion"/>
  </si>
  <si>
    <t>G-2</t>
  </si>
  <si>
    <t>全陪工作人员住宿</t>
  </si>
  <si>
    <t>全陪工作人员费用</t>
  </si>
  <si>
    <t>G-1</t>
  </si>
  <si>
    <t>现场服务人员费用</t>
  </si>
  <si>
    <t>G</t>
  </si>
  <si>
    <t>天数</t>
  </si>
  <si>
    <t>服务费</t>
  </si>
  <si>
    <t>F-1</t>
  </si>
  <si>
    <t>F</t>
  </si>
  <si>
    <t>地陪</t>
  </si>
  <si>
    <t>E-2</t>
  </si>
  <si>
    <t>接送机人员</t>
  </si>
  <si>
    <t>E-1</t>
  </si>
  <si>
    <t>工作人员费用</t>
  </si>
  <si>
    <t>E</t>
  </si>
  <si>
    <t>会议物料制作</t>
  </si>
  <si>
    <t>人</t>
  </si>
  <si>
    <t>其他需求：</t>
  </si>
  <si>
    <t>D-7</t>
  </si>
  <si>
    <t>A4三折</t>
  </si>
  <si>
    <t>块</t>
  </si>
  <si>
    <t>桌卡</t>
  </si>
  <si>
    <t>D-6</t>
  </si>
  <si>
    <t>天</t>
  </si>
  <si>
    <t>摄像</t>
  </si>
  <si>
    <t>D-5</t>
  </si>
  <si>
    <t>含上、下午会议拍照，不含集体照</t>
  </si>
  <si>
    <t>摄影</t>
  </si>
  <si>
    <t>D-4</t>
  </si>
  <si>
    <t>1.2M*2M</t>
  </si>
  <si>
    <t>X展架</t>
  </si>
  <si>
    <t>D-3</t>
  </si>
  <si>
    <t>根据提供的制作文件制作并搭建</t>
    <rPh sb="0" eb="1">
      <t>gen'ju</t>
    </rPh>
    <rPh sb="2" eb="3">
      <t>ti'gon</t>
    </rPh>
    <rPh sb="4" eb="5">
      <t>d</t>
    </rPh>
    <rPh sb="5" eb="6">
      <t>zhi'zuo</t>
    </rPh>
    <rPh sb="7" eb="8">
      <t>wen'j</t>
    </rPh>
    <rPh sb="9" eb="10">
      <t>zhi'zuo</t>
    </rPh>
    <rPh sb="11" eb="12">
      <t>bing</t>
    </rPh>
    <rPh sb="12" eb="13">
      <t>da'jian</t>
    </rPh>
    <phoneticPr fontId="1" type="noConversion"/>
  </si>
  <si>
    <t>背景板</t>
  </si>
  <si>
    <t>D-2</t>
  </si>
  <si>
    <t xml:space="preserve">险种：      保险额度：   </t>
  </si>
  <si>
    <t>保险费</t>
  </si>
  <si>
    <t>D-1</t>
  </si>
  <si>
    <t>其他费用</t>
  </si>
  <si>
    <t>D</t>
  </si>
  <si>
    <t>人/单程</t>
  </si>
  <si>
    <t>火车票或动车票</t>
  </si>
  <si>
    <t>C-4</t>
  </si>
  <si>
    <t>辆/趟</t>
  </si>
  <si>
    <t>4座帕萨特或同级</t>
  </si>
  <si>
    <t>始发地用车</t>
    <phoneticPr fontId="1" type="noConversion"/>
  </si>
  <si>
    <t>C-2</t>
    <phoneticPr fontId="1" type="noConversion"/>
  </si>
  <si>
    <t>45座空调车</t>
  </si>
  <si>
    <t>33座空调车（金龙/大宇/现代）</t>
  </si>
  <si>
    <t>22座空调车（考斯特/其他品牌）</t>
  </si>
  <si>
    <t>当地机场及市内接送</t>
    <phoneticPr fontId="1" type="noConversion"/>
  </si>
  <si>
    <t>Buick GL8商务车</t>
  </si>
  <si>
    <t>外出用餐用车</t>
  </si>
  <si>
    <t>C-2</t>
  </si>
  <si>
    <t>其他</t>
  </si>
  <si>
    <t>45座空调车接送机</t>
  </si>
  <si>
    <t>武汉用车</t>
    <phoneticPr fontId="1" type="noConversion"/>
  </si>
  <si>
    <t xml:space="preserve">4座帕萨特 </t>
    <phoneticPr fontId="1" type="noConversion"/>
  </si>
  <si>
    <t>武汉市接送机/站或市内接送</t>
    <phoneticPr fontId="1" type="noConversion"/>
  </si>
  <si>
    <t>C-1</t>
  </si>
  <si>
    <t>交通</t>
  </si>
  <si>
    <t>C</t>
  </si>
  <si>
    <t>次</t>
  </si>
  <si>
    <t>自助/桌餐，__月__日</t>
  </si>
  <si>
    <t>晚餐</t>
  </si>
  <si>
    <t>B-5</t>
  </si>
  <si>
    <t>午餐</t>
  </si>
  <si>
    <t>B-4</t>
  </si>
  <si>
    <t>实际产生费用为准</t>
  </si>
  <si>
    <t>自助/桌餐，</t>
  </si>
  <si>
    <t>B-3</t>
  </si>
  <si>
    <t>B-2</t>
  </si>
  <si>
    <t>B-1</t>
  </si>
  <si>
    <t>用餐</t>
  </si>
  <si>
    <t>B</t>
  </si>
  <si>
    <t>会议室2包价</t>
  </si>
  <si>
    <t>台/天</t>
  </si>
  <si>
    <t>视频切换、反看板、计时器、音频设备等</t>
  </si>
  <si>
    <t>会场设备</t>
  </si>
  <si>
    <t>个/天</t>
  </si>
  <si>
    <t>有线/无线，数量</t>
  </si>
  <si>
    <t>话筒</t>
  </si>
  <si>
    <r>
      <rPr>
        <sz val="9"/>
        <color indexed="8"/>
        <rFont val="宋体"/>
        <family val="3"/>
        <charset val="134"/>
      </rPr>
      <t>人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</si>
  <si>
    <t>品种</t>
  </si>
  <si>
    <t>茶歇</t>
  </si>
  <si>
    <r>
      <rPr>
        <sz val="9"/>
        <color indexed="8"/>
        <rFont val="宋体"/>
        <family val="3"/>
        <charset val="134"/>
      </rPr>
      <t>台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</si>
  <si>
    <t>说明流明和尺寸</t>
  </si>
  <si>
    <t>投影仪/幕布</t>
  </si>
  <si>
    <t>请注明会议室名称、面积及层高</t>
  </si>
  <si>
    <r>
      <rPr>
        <sz val="9"/>
        <color indexed="8"/>
        <rFont val="宋体"/>
        <family val="3"/>
        <charset val="134"/>
      </rPr>
      <t>场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</si>
  <si>
    <t>会议室2</t>
  </si>
  <si>
    <t>A-3</t>
  </si>
  <si>
    <t>抽奖礼品</t>
  </si>
  <si>
    <t>抽奖活动</t>
  </si>
  <si>
    <t>展架</t>
  </si>
  <si>
    <t>晚宴布置</t>
  </si>
  <si>
    <r>
      <rPr>
        <sz val="9"/>
        <color indexed="8"/>
        <rFont val="宋体"/>
        <family val="3"/>
        <charset val="134"/>
      </rPr>
      <t>个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</si>
  <si>
    <t>说明投影5000流明和幕布尺寸</t>
  </si>
  <si>
    <t>投影仪</t>
  </si>
  <si>
    <t>晚宴</t>
  </si>
  <si>
    <t>A-2</t>
  </si>
  <si>
    <t>茶歇（1次，27号下午半天）</t>
    <phoneticPr fontId="1" type="noConversion"/>
  </si>
  <si>
    <t>投影仪（5000流明）幕布</t>
  </si>
  <si>
    <t>4小时场租，含投影仪及幕布</t>
    <rPh sb="1" eb="2">
      <t>xiao'shi</t>
    </rPh>
    <rPh sb="3" eb="4">
      <t>chang'zu</t>
    </rPh>
    <rPh sb="6" eb="7">
      <t>han</t>
    </rPh>
    <rPh sb="7" eb="8">
      <t>tou'ying'yi</t>
    </rPh>
    <rPh sb="10" eb="11">
      <t>ji</t>
    </rPh>
    <rPh sb="11" eb="12">
      <t>mu'bu</t>
    </rPh>
    <phoneticPr fontId="1" type="noConversion"/>
  </si>
  <si>
    <t>60人会场一个（103平米 课桌式）</t>
    <rPh sb="8" eb="9">
      <t>xi'qiao</t>
    </rPh>
    <rPh sb="10" eb="11">
      <t>tingping'mike'zhuo'shi</t>
    </rPh>
    <phoneticPr fontId="1" type="noConversion"/>
  </si>
  <si>
    <t>会场</t>
  </si>
  <si>
    <t>含服务费、双早、Wifi</t>
  </si>
  <si>
    <t>间/晚</t>
  </si>
  <si>
    <t>普通双床房（___月___日___晚）</t>
  </si>
  <si>
    <t>含服务费、单早、Wifi</t>
  </si>
  <si>
    <t>普通大床房（___月___日___晚）</t>
  </si>
  <si>
    <t>普通双床房（27号，1晚）</t>
    <phoneticPr fontId="1" type="noConversion"/>
  </si>
  <si>
    <t>普通大床房（26号，1晚）</t>
    <phoneticPr fontId="1" type="noConversion"/>
  </si>
  <si>
    <t>武汉汉口泛海喜来登大酒店</t>
    <phoneticPr fontId="1" type="noConversion"/>
  </si>
  <si>
    <t>A-1</t>
  </si>
  <si>
    <t>A</t>
  </si>
  <si>
    <r>
      <rPr>
        <b/>
        <sz val="10"/>
        <rFont val="黑体"/>
        <family val="3"/>
        <charset val="134"/>
      </rPr>
      <t>小</t>
    </r>
    <r>
      <rPr>
        <b/>
        <sz val="10"/>
        <rFont val="Times New Roman"/>
        <family val="1"/>
      </rPr>
      <t xml:space="preserve"> </t>
    </r>
    <r>
      <rPr>
        <b/>
        <sz val="10"/>
        <rFont val="黑体"/>
        <family val="3"/>
        <charset val="134"/>
      </rPr>
      <t>计</t>
    </r>
  </si>
  <si>
    <t>次数</t>
  </si>
  <si>
    <t>报     价</t>
  </si>
  <si>
    <t>项      目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</si>
  <si>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</t>
  </si>
  <si>
    <t>备注：</t>
  </si>
  <si>
    <t>报价有效期：</t>
  </si>
  <si>
    <t xml:space="preserve">            </t>
  </si>
  <si>
    <t>会议时间：</t>
  </si>
  <si>
    <t>耿吴茜/18210062127</t>
    <phoneticPr fontId="1" type="noConversion"/>
  </si>
  <si>
    <t>联系人/电话：</t>
  </si>
  <si>
    <t xml:space="preserve">             </t>
  </si>
  <si>
    <t xml:space="preserve">              参加人数：</t>
  </si>
  <si>
    <t>国内会议</t>
  </si>
  <si>
    <t>会议类型：</t>
  </si>
  <si>
    <t>康辉集团北京国际会议展览有限公司</t>
    <phoneticPr fontId="1" type="noConversion"/>
  </si>
  <si>
    <t>供应商名称：</t>
  </si>
  <si>
    <r>
      <rPr>
        <b/>
        <sz val="10"/>
        <rFont val="黑体"/>
        <family val="3"/>
        <charset val="134"/>
      </rPr>
      <t xml:space="preserve">             </t>
    </r>
    <r>
      <rPr>
        <b/>
        <u/>
        <sz val="10"/>
        <rFont val="黑体"/>
        <family val="3"/>
        <charset val="134"/>
      </rPr>
      <t xml:space="preserve">                      </t>
    </r>
  </si>
  <si>
    <t>武汉</t>
    <phoneticPr fontId="1" type="noConversion"/>
  </si>
  <si>
    <r>
      <rPr>
        <b/>
        <sz val="10"/>
        <rFont val="黑体"/>
        <family val="3"/>
        <charset val="134"/>
      </rPr>
      <t xml:space="preserve">             会议地点：</t>
    </r>
    <r>
      <rPr>
        <b/>
        <u/>
        <sz val="10"/>
        <rFont val="黑体"/>
        <family val="3"/>
        <charset val="134"/>
      </rPr>
      <t xml:space="preserve">                      </t>
    </r>
  </si>
  <si>
    <t>华南区区域学术会</t>
    <phoneticPr fontId="1" type="noConversion"/>
  </si>
  <si>
    <t>会议名称：</t>
  </si>
  <si>
    <t>26日晚餐</t>
    <phoneticPr fontId="1" type="noConversion"/>
  </si>
  <si>
    <t>27日午餐</t>
    <phoneticPr fontId="1" type="noConversion"/>
  </si>
  <si>
    <t>27日晚餐</t>
    <phoneticPr fontId="1" type="noConversion"/>
  </si>
  <si>
    <t>28日午餐</t>
    <phoneticPr fontId="1" type="noConversion"/>
  </si>
  <si>
    <t>午餐</t>
    <phoneticPr fontId="1" type="noConversion"/>
  </si>
  <si>
    <t>晚餐</t>
    <phoneticPr fontId="1" type="noConversion"/>
  </si>
  <si>
    <t>B-6</t>
  </si>
  <si>
    <t>B-7</t>
  </si>
  <si>
    <t>B-8</t>
  </si>
  <si>
    <t>少于10人，散客价格</t>
    <phoneticPr fontId="1" type="noConversion"/>
  </si>
  <si>
    <t>打包餐</t>
    <phoneticPr fontId="1" type="noConversion"/>
  </si>
  <si>
    <t>华南区区域学术会议结算单</t>
    <phoneticPr fontId="1" type="noConversion"/>
  </si>
  <si>
    <t>酒店零点</t>
    <phoneticPr fontId="1" type="noConversion"/>
  </si>
  <si>
    <t>26日晚</t>
    <phoneticPr fontId="1" type="noConversion"/>
  </si>
  <si>
    <t>27日晚</t>
    <phoneticPr fontId="1" type="noConversion"/>
  </si>
  <si>
    <t>G-3</t>
    <phoneticPr fontId="1" type="noConversion"/>
  </si>
  <si>
    <t>序号</t>
    <phoneticPr fontId="1" type="noConversion"/>
  </si>
  <si>
    <t>姓名</t>
    <phoneticPr fontId="1" type="noConversion"/>
  </si>
  <si>
    <t>日期</t>
    <phoneticPr fontId="1" type="noConversion"/>
  </si>
  <si>
    <t>航班号</t>
    <phoneticPr fontId="1" type="noConversion"/>
  </si>
  <si>
    <t>出发地</t>
    <phoneticPr fontId="1" type="noConversion"/>
  </si>
  <si>
    <t>到达地</t>
    <phoneticPr fontId="1" type="noConversion"/>
  </si>
  <si>
    <t>舱位</t>
    <phoneticPr fontId="1" type="noConversion"/>
  </si>
  <si>
    <t>金额含税</t>
    <phoneticPr fontId="1" type="noConversion"/>
  </si>
  <si>
    <t>手续费</t>
    <phoneticPr fontId="1" type="noConversion"/>
  </si>
  <si>
    <t>备注</t>
    <phoneticPr fontId="1" type="noConversion"/>
  </si>
  <si>
    <t>总金额</t>
    <phoneticPr fontId="1" type="noConversion"/>
  </si>
  <si>
    <t>用车城市</t>
    <phoneticPr fontId="1" type="noConversion"/>
  </si>
  <si>
    <t>行程</t>
    <phoneticPr fontId="1" type="noConversion"/>
  </si>
  <si>
    <t>车型</t>
    <phoneticPr fontId="1" type="noConversion"/>
  </si>
  <si>
    <t>金额</t>
    <phoneticPr fontId="1" type="noConversion"/>
  </si>
  <si>
    <t>性别</t>
    <phoneticPr fontId="1" type="noConversion"/>
  </si>
  <si>
    <t>入住日期</t>
    <phoneticPr fontId="1" type="noConversion"/>
  </si>
  <si>
    <t>离店日期</t>
    <phoneticPr fontId="1" type="noConversion"/>
  </si>
  <si>
    <t>房型</t>
    <phoneticPr fontId="1" type="noConversion"/>
  </si>
  <si>
    <t>单间</t>
    <phoneticPr fontId="1" type="noConversion"/>
  </si>
  <si>
    <t>女</t>
    <phoneticPr fontId="1" type="noConversion"/>
  </si>
  <si>
    <t>伍丹</t>
  </si>
  <si>
    <t>张绪清</t>
  </si>
  <si>
    <t>杨桂林</t>
  </si>
  <si>
    <t>王玉蓉</t>
  </si>
  <si>
    <t>朱海鹏</t>
  </si>
  <si>
    <t>舒发明</t>
  </si>
  <si>
    <t>罗华婷</t>
  </si>
  <si>
    <t>冯凯</t>
  </si>
  <si>
    <t>男</t>
  </si>
  <si>
    <t>杨强</t>
  </si>
  <si>
    <t>女</t>
  </si>
  <si>
    <t>张春兰</t>
  </si>
  <si>
    <t>张钰斌</t>
  </si>
  <si>
    <t>翁丽珠</t>
  </si>
  <si>
    <t>唐自中</t>
  </si>
  <si>
    <t>梁慧超</t>
  </si>
  <si>
    <t>陈仁璀</t>
  </si>
  <si>
    <t>罗晓丽</t>
  </si>
  <si>
    <t>周晓东</t>
  </si>
  <si>
    <t>标间</t>
  </si>
  <si>
    <t>单间</t>
  </si>
  <si>
    <t>单女</t>
  </si>
  <si>
    <t>单男</t>
  </si>
  <si>
    <t>李儒贵</t>
  </si>
  <si>
    <t>谢锐娜</t>
  </si>
  <si>
    <t>陶亚超</t>
  </si>
  <si>
    <t>卢家桀</t>
  </si>
  <si>
    <t xml:space="preserve">CA4588 </t>
  </si>
  <si>
    <t xml:space="preserve">CZ646  </t>
  </si>
  <si>
    <t xml:space="preserve">CZ3344 </t>
  </si>
  <si>
    <t xml:space="preserve">HU7875 </t>
  </si>
  <si>
    <t xml:space="preserve">3U8725 </t>
  </si>
  <si>
    <t xml:space="preserve">EU2714 </t>
  </si>
  <si>
    <t xml:space="preserve">MU2463 </t>
  </si>
  <si>
    <t xml:space="preserve">CZ3912 </t>
  </si>
  <si>
    <t xml:space="preserve">CZ3356 </t>
  </si>
  <si>
    <t xml:space="preserve">CZ3167 </t>
  </si>
  <si>
    <t xml:space="preserve">CZ8663 </t>
  </si>
  <si>
    <t xml:space="preserve">CA4382 </t>
  </si>
  <si>
    <t xml:space="preserve">CZ8075 </t>
  </si>
  <si>
    <t xml:space="preserve">MU2539 </t>
  </si>
  <si>
    <t xml:space="preserve">CA4381 </t>
  </si>
  <si>
    <t xml:space="preserve">CZ3846 </t>
  </si>
  <si>
    <t xml:space="preserve">CZ3987 </t>
  </si>
  <si>
    <t xml:space="preserve">CZ3345 </t>
  </si>
  <si>
    <t>L</t>
  </si>
  <si>
    <t>M</t>
  </si>
  <si>
    <t>Q</t>
  </si>
  <si>
    <t>W1</t>
  </si>
  <si>
    <t>M1</t>
  </si>
  <si>
    <t>V</t>
  </si>
  <si>
    <t>N</t>
  </si>
  <si>
    <t>U</t>
  </si>
  <si>
    <t>Y</t>
  </si>
  <si>
    <t>成都</t>
    <phoneticPr fontId="1" type="noConversion"/>
  </si>
  <si>
    <t>广州</t>
  </si>
  <si>
    <t>珠海</t>
  </si>
  <si>
    <t>深圳</t>
  </si>
  <si>
    <t>武汉</t>
    <phoneticPr fontId="1" type="noConversion"/>
  </si>
  <si>
    <t>广州</t>
    <phoneticPr fontId="1" type="noConversion"/>
  </si>
  <si>
    <t>珠海</t>
    <phoneticPr fontId="1" type="noConversion"/>
  </si>
  <si>
    <t>南宁</t>
    <phoneticPr fontId="1" type="noConversion"/>
  </si>
  <si>
    <t>深圳</t>
    <phoneticPr fontId="1" type="noConversion"/>
  </si>
  <si>
    <t>重庆</t>
    <phoneticPr fontId="1" type="noConversion"/>
  </si>
  <si>
    <t>日期</t>
    <phoneticPr fontId="1" type="noConversion"/>
  </si>
  <si>
    <t>退票费</t>
    <phoneticPr fontId="1" type="noConversion"/>
  </si>
  <si>
    <t>罗华婷</t>
    <phoneticPr fontId="1" type="noConversion"/>
  </si>
  <si>
    <t>CZ6175</t>
    <phoneticPr fontId="1" type="noConversion"/>
  </si>
  <si>
    <t>W</t>
    <phoneticPr fontId="1" type="noConversion"/>
  </si>
  <si>
    <t>张春兰</t>
    <phoneticPr fontId="1" type="noConversion"/>
  </si>
  <si>
    <t>D3290</t>
    <phoneticPr fontId="1" type="noConversion"/>
  </si>
  <si>
    <t>抚州</t>
    <phoneticPr fontId="1" type="noConversion"/>
  </si>
  <si>
    <t>一等座</t>
    <phoneticPr fontId="1" type="noConversion"/>
  </si>
  <si>
    <t>梁慧超</t>
    <phoneticPr fontId="1" type="noConversion"/>
  </si>
  <si>
    <t>G96</t>
    <phoneticPr fontId="1" type="noConversion"/>
  </si>
  <si>
    <t>广州南</t>
    <phoneticPr fontId="1" type="noConversion"/>
  </si>
  <si>
    <t>一等座</t>
    <phoneticPr fontId="1" type="noConversion"/>
  </si>
  <si>
    <t>G1145</t>
    <phoneticPr fontId="1" type="noConversion"/>
  </si>
  <si>
    <t>陈仁璀</t>
    <phoneticPr fontId="1" type="noConversion"/>
  </si>
  <si>
    <t>二等座</t>
    <phoneticPr fontId="1" type="noConversion"/>
  </si>
  <si>
    <t>横沙地铁站-白云机场T2</t>
    <phoneticPr fontId="1" type="noConversion"/>
  </si>
  <si>
    <t>潤粤大厦-南站</t>
    <phoneticPr fontId="1" type="noConversion"/>
  </si>
  <si>
    <t>阳光棕榈园——宝安机场</t>
    <phoneticPr fontId="1" type="noConversion"/>
  </si>
  <si>
    <t xml:space="preserve"> 市二人民医院——宝安机场</t>
    <phoneticPr fontId="1" type="noConversion"/>
  </si>
  <si>
    <t>东莞市莞城区塞纳河畔销售中心路边-广州机场</t>
    <phoneticPr fontId="1" type="noConversion"/>
  </si>
  <si>
    <t>云山诗意东门-珠海机场</t>
    <phoneticPr fontId="1" type="noConversion"/>
  </si>
  <si>
    <t>广州市第一人民医院-机场</t>
    <phoneticPr fontId="1" type="noConversion"/>
  </si>
  <si>
    <t>东莞</t>
  </si>
  <si>
    <t>东莞</t>
    <phoneticPr fontId="1" type="noConversion"/>
  </si>
  <si>
    <t>小车</t>
    <phoneticPr fontId="1" type="noConversion"/>
  </si>
  <si>
    <t>跨市用车</t>
    <phoneticPr fontId="1" type="noConversion"/>
  </si>
  <si>
    <t>深圳市</t>
  </si>
  <si>
    <t>珠海市</t>
  </si>
  <si>
    <t>宝安机场——恒大国香山</t>
    <phoneticPr fontId="1" type="noConversion"/>
  </si>
  <si>
    <t>宝安机场——阳光棕榈园</t>
    <phoneticPr fontId="1" type="noConversion"/>
  </si>
  <si>
    <t>机场-华景新城</t>
    <phoneticPr fontId="1" type="noConversion"/>
  </si>
  <si>
    <t>机场-横沙地铁</t>
    <phoneticPr fontId="1" type="noConversion"/>
  </si>
  <si>
    <t>机场-广州市第一人民医院</t>
    <phoneticPr fontId="1" type="noConversion"/>
  </si>
  <si>
    <t>白云机场-东莞市莞城区塞纳河畔销售中心路边</t>
    <phoneticPr fontId="1" type="noConversion"/>
  </si>
  <si>
    <t>机场-造贝佳上佳</t>
    <phoneticPr fontId="1" type="noConversion"/>
  </si>
  <si>
    <t>高铁站-潤粤大厦</t>
    <phoneticPr fontId="1" type="noConversion"/>
  </si>
  <si>
    <t>卢家桀</t>
    <phoneticPr fontId="7" type="noConversion"/>
  </si>
  <si>
    <t>陶亚超</t>
    <phoneticPr fontId="7" type="noConversion"/>
  </si>
  <si>
    <t>成都市武侯区永盛路63号红馆-机场</t>
    <phoneticPr fontId="1" type="noConversion"/>
  </si>
  <si>
    <t>华西医院-机场</t>
    <phoneticPr fontId="1" type="noConversion"/>
  </si>
  <si>
    <t>机场-成都市武侯区永盛路63号红馆</t>
    <phoneticPr fontId="1" type="noConversion"/>
  </si>
  <si>
    <t>机场-华西医院</t>
    <phoneticPr fontId="1" type="noConversion"/>
  </si>
  <si>
    <t>广西中医药大学第一附属医院-机场</t>
    <phoneticPr fontId="1" type="noConversion"/>
  </si>
  <si>
    <t>机场-广西中医药大学第一附属医院</t>
    <phoneticPr fontId="1" type="noConversion"/>
  </si>
  <si>
    <t>舒发明</t>
    <phoneticPr fontId="1" type="noConversion"/>
  </si>
  <si>
    <t>机场-重庆沙坪坝区高滩一村兰香苑小区门口</t>
    <phoneticPr fontId="1" type="noConversion"/>
  </si>
  <si>
    <t>机场-重庆渝中区重庆医科大学民乐村5栋</t>
    <phoneticPr fontId="1" type="noConversion"/>
  </si>
  <si>
    <t>重庆市渝北区重庆医科大学附属第三医院-机场</t>
    <phoneticPr fontId="7" type="noConversion"/>
  </si>
  <si>
    <t>重庆渝中区重庆医科大学民乐村5栋-机场</t>
    <phoneticPr fontId="7" type="noConversion"/>
  </si>
  <si>
    <t>广州跨市用车</t>
    <phoneticPr fontId="1" type="noConversion"/>
  </si>
  <si>
    <t>始发地接送</t>
    <phoneticPr fontId="1" type="noConversion"/>
  </si>
  <si>
    <t>送站</t>
    <phoneticPr fontId="1" type="noConversion"/>
  </si>
  <si>
    <t>胡泰洪</t>
  </si>
  <si>
    <t>机场-武汉泛海喜来登</t>
    <phoneticPr fontId="1" type="noConversion"/>
  </si>
  <si>
    <t>高铁站-武汉泛海喜来登</t>
    <phoneticPr fontId="1" type="noConversion"/>
  </si>
  <si>
    <t>武汉</t>
    <phoneticPr fontId="1" type="noConversion"/>
  </si>
  <si>
    <t>小车</t>
  </si>
  <si>
    <t>卢家桀、陶亚超</t>
    <phoneticPr fontId="1" type="noConversion"/>
  </si>
  <si>
    <t>杨桂林、王玉蓉</t>
    <phoneticPr fontId="1" type="noConversion"/>
  </si>
  <si>
    <t>张绪清、杨强</t>
    <phoneticPr fontId="1" type="noConversion"/>
  </si>
  <si>
    <t>武汉泛海喜来登-机场</t>
    <phoneticPr fontId="1" type="noConversion"/>
  </si>
  <si>
    <t>武汉泛海喜来登-高铁站</t>
    <phoneticPr fontId="1" type="noConversion"/>
  </si>
  <si>
    <t>雷君</t>
  </si>
  <si>
    <t>薛娟</t>
  </si>
  <si>
    <t>宋建新</t>
  </si>
  <si>
    <t>黄顺东</t>
  </si>
  <si>
    <t>欧亚会展中心酒店-武汉泛海喜来登</t>
    <phoneticPr fontId="1" type="noConversion"/>
  </si>
  <si>
    <t>省新华医院-武汉泛海喜来登</t>
    <phoneticPr fontId="1" type="noConversion"/>
  </si>
  <si>
    <t>同济专家社区（中法院区科研大楼）-武汉泛海喜来登</t>
    <phoneticPr fontId="1" type="noConversion"/>
  </si>
  <si>
    <t>武汉泛海喜来登-省新华医院</t>
    <phoneticPr fontId="1" type="noConversion"/>
  </si>
  <si>
    <t>武汉泛海喜来登-同济专家社区（中法院区科研大楼）</t>
    <phoneticPr fontId="1" type="noConversion"/>
  </si>
  <si>
    <t>武汉泛海喜来登-荆州第二人民医院</t>
    <phoneticPr fontId="1" type="noConversion"/>
  </si>
  <si>
    <t>武汉泛海喜来登-长航医院</t>
    <phoneticPr fontId="1" type="noConversion"/>
  </si>
  <si>
    <t>37客户+9内培</t>
    <phoneticPr fontId="1" type="noConversion"/>
  </si>
  <si>
    <t>27日晚餐打包餐</t>
    <phoneticPr fontId="1" type="noConversion"/>
  </si>
  <si>
    <t>标间单住</t>
    <phoneticPr fontId="1" type="noConversion"/>
  </si>
  <si>
    <t>冯凯</t>
    <phoneticPr fontId="1" type="noConversion"/>
  </si>
  <si>
    <t>朱海鹏</t>
    <phoneticPr fontId="1" type="noConversion"/>
  </si>
  <si>
    <t>李儒贵</t>
    <phoneticPr fontId="1" type="noConversion"/>
  </si>
  <si>
    <t>D5242</t>
    <phoneticPr fontId="1" type="noConversion"/>
  </si>
  <si>
    <t>十堰</t>
    <phoneticPr fontId="1" type="noConversion"/>
  </si>
  <si>
    <t>汉口</t>
    <phoneticPr fontId="1" type="noConversion"/>
  </si>
  <si>
    <t>D5243</t>
    <phoneticPr fontId="1" type="noConversion"/>
  </si>
  <si>
    <t>胡泰洪</t>
    <phoneticPr fontId="1" type="noConversion"/>
  </si>
  <si>
    <t>C7222</t>
    <phoneticPr fontId="1" type="noConversion"/>
  </si>
  <si>
    <t>G1108</t>
    <phoneticPr fontId="1" type="noConversion"/>
  </si>
  <si>
    <t>江门东</t>
    <phoneticPr fontId="1" type="noConversion"/>
  </si>
  <si>
    <t>G1122</t>
    <phoneticPr fontId="1" type="noConversion"/>
  </si>
  <si>
    <t>G1135</t>
    <phoneticPr fontId="1" type="noConversion"/>
  </si>
  <si>
    <t>韶关</t>
    <phoneticPr fontId="1" type="noConversion"/>
  </si>
  <si>
    <t>张钰斌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</si>
</sst>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0_ "/>
    <numFmt numFmtId="177" formatCode="#,##0.00_ "/>
    <numFmt numFmtId="178" formatCode="m&quot;月&quot;d&quot;日&quot;;@"/>
    <numFmt numFmtId="179" formatCode="h:mm;@"/>
  </numFmts>
  <fonts count="44" x14ac:knownFonts="1"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2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Arial"/>
      <family val="2"/>
    </font>
    <font>
      <sz val="11"/>
      <name val="宋体"/>
      <family val="3"/>
      <charset val="134"/>
    </font>
    <font>
      <b/>
      <sz val="11"/>
      <name val="Arial"/>
      <family val="2"/>
    </font>
    <font>
      <sz val="9"/>
      <name val="宋体"/>
      <family val="3"/>
      <charset val="134"/>
    </font>
    <font>
      <b/>
      <sz val="9"/>
      <name val="Arial"/>
      <family val="2"/>
    </font>
    <font>
      <sz val="9"/>
      <name val="Arial"/>
      <family val="2"/>
    </font>
    <font>
      <b/>
      <sz val="9"/>
      <name val="宋体"/>
      <family val="3"/>
      <charset val="134"/>
    </font>
    <font>
      <b/>
      <sz val="10"/>
      <color indexed="9"/>
      <name val="黑体"/>
      <family val="3"/>
      <charset val="134"/>
    </font>
    <font>
      <b/>
      <sz val="10"/>
      <color indexed="9"/>
      <name val="Times New Roman"/>
      <family val="1"/>
    </font>
    <font>
      <b/>
      <sz val="10"/>
      <color theme="0"/>
      <name val="黑体"/>
      <family val="3"/>
      <charset val="134"/>
    </font>
    <font>
      <sz val="9"/>
      <name val="微软雅黑"/>
      <family val="2"/>
      <charset val="134"/>
    </font>
    <font>
      <sz val="9"/>
      <color indexed="10"/>
      <name val="宋体"/>
      <family val="3"/>
      <charset val="134"/>
    </font>
    <font>
      <sz val="9"/>
      <color indexed="10"/>
      <name val="Arial"/>
      <family val="2"/>
    </font>
    <font>
      <sz val="9"/>
      <color indexed="8"/>
      <name val="宋体"/>
      <family val="3"/>
      <charset val="134"/>
    </font>
    <font>
      <sz val="9"/>
      <color indexed="8"/>
      <name val="Arial"/>
      <family val="2"/>
    </font>
    <font>
      <sz val="9"/>
      <color indexed="8"/>
      <name val="Times New Roman"/>
      <family val="1"/>
    </font>
    <font>
      <b/>
      <sz val="10"/>
      <name val="黑体"/>
      <family val="3"/>
      <charset val="134"/>
    </font>
    <font>
      <b/>
      <sz val="10"/>
      <name val="Times New Roman"/>
      <family val="1"/>
    </font>
    <font>
      <b/>
      <sz val="14"/>
      <name val="黑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黑体"/>
      <family val="3"/>
      <charset val="134"/>
    </font>
    <font>
      <b/>
      <sz val="10"/>
      <color indexed="10"/>
      <name val="黑体"/>
      <family val="3"/>
      <charset val="134"/>
    </font>
    <font>
      <b/>
      <u/>
      <sz val="10"/>
      <color indexed="10"/>
      <name val="黑体"/>
      <family val="3"/>
      <charset val="134"/>
    </font>
    <font>
      <b/>
      <u/>
      <sz val="10"/>
      <name val="黑体"/>
      <family val="3"/>
      <charset val="134"/>
    </font>
    <font>
      <b/>
      <u/>
      <sz val="9"/>
      <color indexed="10"/>
      <name val="黑体"/>
      <family val="3"/>
      <charset val="134"/>
    </font>
    <font>
      <b/>
      <sz val="14"/>
      <name val="Arial"/>
      <family val="2"/>
    </font>
    <font>
      <b/>
      <sz val="14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0"/>
      <color rgb="FF000000"/>
      <name val="宋体"/>
      <family val="3"/>
      <charset val="134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10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name val="Arial"/>
      <family val="2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</fills>
  <borders count="45">
    <border>
      <left/>
      <right/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/>
      <bottom style="double">
        <color auto="1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0" fontId="31" fillId="0" borderId="0">
      <alignment vertical="center"/>
    </xf>
    <xf numFmtId="0" fontId="2" fillId="0" borderId="0" applyBorder="0">
      <alignment vertical="center"/>
    </xf>
    <xf numFmtId="0" fontId="41" fillId="0" borderId="0" applyNumberFormat="0"/>
    <xf numFmtId="0" fontId="41" fillId="0" borderId="0" applyNumberFormat="0"/>
  </cellStyleXfs>
  <cellXfs count="189">
    <xf numFmtId="0" fontId="0" fillId="0" borderId="0" xfId="0">
      <alignment vertical="center"/>
    </xf>
    <xf numFmtId="176" fontId="0" fillId="0" borderId="0" xfId="0" applyNumberFormat="1">
      <alignment vertical="center"/>
    </xf>
    <xf numFmtId="177" fontId="5" fillId="2" borderId="4" xfId="1" applyNumberFormat="1" applyFont="1" applyFill="1" applyBorder="1">
      <alignment vertical="center"/>
    </xf>
    <xf numFmtId="177" fontId="6" fillId="2" borderId="5" xfId="1" applyNumberFormat="1" applyFont="1" applyFill="1" applyBorder="1" applyAlignment="1">
      <alignment horizontal="right" vertical="center"/>
    </xf>
    <xf numFmtId="0" fontId="6" fillId="2" borderId="6" xfId="1" applyFont="1" applyFill="1" applyBorder="1">
      <alignment vertical="center"/>
    </xf>
    <xf numFmtId="0" fontId="6" fillId="2" borderId="7" xfId="1" applyFont="1" applyFill="1" applyBorder="1">
      <alignment vertical="center"/>
    </xf>
    <xf numFmtId="0" fontId="6" fillId="2" borderId="8" xfId="1" applyFont="1" applyFill="1" applyBorder="1">
      <alignment vertical="center"/>
    </xf>
    <xf numFmtId="0" fontId="7" fillId="3" borderId="4" xfId="1" applyFont="1" applyFill="1" applyBorder="1">
      <alignment vertical="center"/>
    </xf>
    <xf numFmtId="4" fontId="8" fillId="3" borderId="5" xfId="1" applyNumberFormat="1" applyFont="1" applyFill="1" applyBorder="1">
      <alignment vertical="center"/>
    </xf>
    <xf numFmtId="0" fontId="7" fillId="0" borderId="4" xfId="1" applyFont="1" applyBorder="1">
      <alignment vertical="center"/>
    </xf>
    <xf numFmtId="4" fontId="9" fillId="0" borderId="5" xfId="1" applyNumberFormat="1" applyFont="1" applyBorder="1">
      <alignment vertical="center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>
      <alignment vertical="center"/>
    </xf>
    <xf numFmtId="0" fontId="9" fillId="0" borderId="10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11" fillId="6" borderId="12" xfId="1" applyFont="1" applyFill="1" applyBorder="1" applyAlignment="1">
      <alignment horizontal="center" vertical="center"/>
    </xf>
    <xf numFmtId="0" fontId="11" fillId="6" borderId="13" xfId="1" applyFont="1" applyFill="1" applyBorder="1" applyAlignment="1">
      <alignment horizontal="center" vertical="center"/>
    </xf>
    <xf numFmtId="0" fontId="11" fillId="6" borderId="16" xfId="1" applyFont="1" applyFill="1" applyBorder="1" applyAlignment="1">
      <alignment horizontal="center" vertical="center"/>
    </xf>
    <xf numFmtId="0" fontId="7" fillId="3" borderId="17" xfId="1" applyFont="1" applyFill="1" applyBorder="1">
      <alignment vertical="center"/>
    </xf>
    <xf numFmtId="4" fontId="8" fillId="3" borderId="18" xfId="1" applyNumberFormat="1" applyFont="1" applyFill="1" applyBorder="1">
      <alignment vertical="center"/>
    </xf>
    <xf numFmtId="0" fontId="8" fillId="3" borderId="19" xfId="1" applyFont="1" applyFill="1" applyBorder="1" applyAlignment="1">
      <alignment horizontal="left" vertical="center"/>
    </xf>
    <xf numFmtId="0" fontId="8" fillId="3" borderId="20" xfId="1" applyFont="1" applyFill="1" applyBorder="1" applyAlignment="1">
      <alignment horizontal="left" vertical="center"/>
    </xf>
    <xf numFmtId="0" fontId="8" fillId="3" borderId="21" xfId="1" applyFont="1" applyFill="1" applyBorder="1" applyAlignment="1">
      <alignment horizontal="left" vertical="center"/>
    </xf>
    <xf numFmtId="0" fontId="8" fillId="4" borderId="5" xfId="1" applyFont="1" applyFill="1" applyBorder="1" applyAlignment="1">
      <alignment horizontal="left" vertical="center"/>
    </xf>
    <xf numFmtId="0" fontId="8" fillId="7" borderId="5" xfId="1" applyFont="1" applyFill="1" applyBorder="1" applyAlignment="1">
      <alignment horizontal="left" vertical="center"/>
    </xf>
    <xf numFmtId="0" fontId="9" fillId="7" borderId="5" xfId="1" applyFont="1" applyFill="1" applyBorder="1" applyAlignment="1">
      <alignment horizontal="left" vertical="center"/>
    </xf>
    <xf numFmtId="0" fontId="7" fillId="5" borderId="5" xfId="1" applyFont="1" applyFill="1" applyBorder="1" applyAlignment="1">
      <alignment horizontal="left" vertical="center"/>
    </xf>
    <xf numFmtId="0" fontId="7" fillId="0" borderId="4" xfId="1" applyFont="1" applyBorder="1" applyAlignment="1">
      <alignment vertical="center" wrapText="1"/>
    </xf>
    <xf numFmtId="0" fontId="8" fillId="7" borderId="5" xfId="1" applyFont="1" applyFill="1" applyBorder="1" applyAlignment="1">
      <alignment horizontal="center" vertical="center"/>
    </xf>
    <xf numFmtId="0" fontId="10" fillId="0" borderId="5" xfId="1" applyFont="1" applyBorder="1" applyAlignment="1">
      <alignment horizontal="left" vertical="center"/>
    </xf>
    <xf numFmtId="0" fontId="14" fillId="0" borderId="5" xfId="1" applyFont="1" applyBorder="1" applyAlignment="1">
      <alignment horizontal="left" vertical="center"/>
    </xf>
    <xf numFmtId="0" fontId="9" fillId="7" borderId="5" xfId="1" applyFont="1" applyFill="1" applyBorder="1" applyAlignment="1">
      <alignment horizontal="center" vertical="center"/>
    </xf>
    <xf numFmtId="0" fontId="9" fillId="0" borderId="22" xfId="1" applyFont="1" applyBorder="1" applyAlignment="1">
      <alignment horizontal="center" vertical="center"/>
    </xf>
    <xf numFmtId="0" fontId="7" fillId="0" borderId="11" xfId="1" applyFont="1" applyBorder="1">
      <alignment vertical="center"/>
    </xf>
    <xf numFmtId="0" fontId="13" fillId="6" borderId="13" xfId="1" applyFont="1" applyFill="1" applyBorder="1" applyAlignment="1">
      <alignment horizontal="center" vertical="center"/>
    </xf>
    <xf numFmtId="0" fontId="7" fillId="3" borderId="11" xfId="1" applyFont="1" applyFill="1" applyBorder="1">
      <alignment vertical="center"/>
    </xf>
    <xf numFmtId="0" fontId="7" fillId="3" borderId="24" xfId="1" applyFont="1" applyFill="1" applyBorder="1">
      <alignment vertical="center"/>
    </xf>
    <xf numFmtId="0" fontId="8" fillId="3" borderId="0" xfId="1" applyFont="1" applyFill="1" applyAlignment="1">
      <alignment horizontal="left" vertical="center"/>
    </xf>
    <xf numFmtId="0" fontId="7" fillId="0" borderId="24" xfId="1" applyFont="1" applyBorder="1">
      <alignment vertical="center"/>
    </xf>
    <xf numFmtId="4" fontId="8" fillId="0" borderId="5" xfId="1" applyNumberFormat="1" applyFont="1" applyBorder="1">
      <alignment vertical="center"/>
    </xf>
    <xf numFmtId="0" fontId="15" fillId="0" borderId="4" xfId="1" applyFont="1" applyBorder="1">
      <alignment vertical="center"/>
    </xf>
    <xf numFmtId="4" fontId="9" fillId="4" borderId="5" xfId="1" applyNumberFormat="1" applyFont="1" applyFill="1" applyBorder="1">
      <alignment vertical="center"/>
    </xf>
    <xf numFmtId="0" fontId="8" fillId="0" borderId="5" xfId="1" applyFont="1" applyBorder="1" applyAlignment="1">
      <alignment horizontal="left" vertical="center"/>
    </xf>
    <xf numFmtId="0" fontId="9" fillId="0" borderId="5" xfId="1" applyFont="1" applyBorder="1" applyAlignment="1">
      <alignment horizontal="left" vertical="center"/>
    </xf>
    <xf numFmtId="0" fontId="9" fillId="0" borderId="8" xfId="1" applyFont="1" applyBorder="1" applyAlignment="1">
      <alignment horizontal="center" vertical="center"/>
    </xf>
    <xf numFmtId="0" fontId="11" fillId="6" borderId="27" xfId="1" applyFont="1" applyFill="1" applyBorder="1" applyAlignment="1">
      <alignment horizontal="center" vertical="center"/>
    </xf>
    <xf numFmtId="0" fontId="11" fillId="6" borderId="28" xfId="1" applyFont="1" applyFill="1" applyBorder="1" applyAlignment="1">
      <alignment horizontal="center" vertical="center"/>
    </xf>
    <xf numFmtId="0" fontId="13" fillId="6" borderId="29" xfId="1" applyFont="1" applyFill="1" applyBorder="1" applyAlignment="1">
      <alignment horizontal="center" vertical="center"/>
    </xf>
    <xf numFmtId="0" fontId="13" fillId="6" borderId="30" xfId="1" applyFont="1" applyFill="1" applyBorder="1" applyAlignment="1">
      <alignment horizontal="center" vertical="center"/>
    </xf>
    <xf numFmtId="0" fontId="11" fillId="6" borderId="31" xfId="1" applyFont="1" applyFill="1" applyBorder="1" applyAlignment="1">
      <alignment horizontal="center" vertical="center"/>
    </xf>
    <xf numFmtId="0" fontId="7" fillId="0" borderId="5" xfId="1" applyFont="1" applyBorder="1" applyAlignment="1">
      <alignment horizontal="left" vertical="center"/>
    </xf>
    <xf numFmtId="0" fontId="7" fillId="0" borderId="11" xfId="1" applyFont="1" applyBorder="1" applyAlignment="1">
      <alignment vertical="center" wrapText="1"/>
    </xf>
    <xf numFmtId="0" fontId="7" fillId="7" borderId="6" xfId="1" applyFont="1" applyFill="1" applyBorder="1" applyAlignment="1">
      <alignment horizontal="center" vertical="center"/>
    </xf>
    <xf numFmtId="0" fontId="7" fillId="7" borderId="9" xfId="1" applyFont="1" applyFill="1" applyBorder="1" applyAlignment="1">
      <alignment horizontal="center" vertical="center"/>
    </xf>
    <xf numFmtId="0" fontId="7" fillId="0" borderId="11" xfId="1" applyFont="1" applyBorder="1" applyAlignment="1">
      <alignment horizontal="left" vertical="center" wrapText="1"/>
    </xf>
    <xf numFmtId="0" fontId="7" fillId="7" borderId="5" xfId="1" applyFont="1" applyFill="1" applyBorder="1" applyAlignment="1">
      <alignment horizontal="left" vertical="center"/>
    </xf>
    <xf numFmtId="0" fontId="7" fillId="0" borderId="17" xfId="1" applyFont="1" applyBorder="1" applyAlignment="1">
      <alignment horizontal="center" vertical="center"/>
    </xf>
    <xf numFmtId="4" fontId="9" fillId="4" borderId="6" xfId="1" applyNumberFormat="1" applyFont="1" applyFill="1" applyBorder="1">
      <alignment vertical="center"/>
    </xf>
    <xf numFmtId="0" fontId="9" fillId="7" borderId="7" xfId="1" applyFont="1" applyFill="1" applyBorder="1" applyAlignment="1">
      <alignment horizontal="center" vertical="center"/>
    </xf>
    <xf numFmtId="4" fontId="16" fillId="4" borderId="5" xfId="1" applyNumberFormat="1" applyFont="1" applyFill="1" applyBorder="1">
      <alignment vertical="center"/>
    </xf>
    <xf numFmtId="0" fontId="9" fillId="7" borderId="6" xfId="1" applyFont="1" applyFill="1" applyBorder="1">
      <alignment vertical="center"/>
    </xf>
    <xf numFmtId="0" fontId="9" fillId="7" borderId="5" xfId="1" applyFont="1" applyFill="1" applyBorder="1">
      <alignment vertical="center"/>
    </xf>
    <xf numFmtId="0" fontId="9" fillId="7" borderId="6" xfId="1" applyFont="1" applyFill="1" applyBorder="1" applyAlignment="1">
      <alignment horizontal="right" vertical="center"/>
    </xf>
    <xf numFmtId="0" fontId="9" fillId="7" borderId="5" xfId="1" applyFont="1" applyFill="1" applyBorder="1" applyAlignment="1">
      <alignment horizontal="right" vertical="center"/>
    </xf>
    <xf numFmtId="0" fontId="9" fillId="7" borderId="6" xfId="1" applyFont="1" applyFill="1" applyBorder="1" applyAlignment="1">
      <alignment horizontal="center" vertical="center"/>
    </xf>
    <xf numFmtId="0" fontId="13" fillId="6" borderId="14" xfId="1" applyFont="1" applyFill="1" applyBorder="1" applyAlignment="1">
      <alignment horizontal="center" vertical="center"/>
    </xf>
    <xf numFmtId="0" fontId="17" fillId="0" borderId="4" xfId="1" applyFont="1" applyBorder="1" applyAlignment="1">
      <alignment vertical="center" wrapText="1"/>
    </xf>
    <xf numFmtId="4" fontId="8" fillId="0" borderId="36" xfId="1" applyNumberFormat="1" applyFont="1" applyBorder="1">
      <alignment vertical="center"/>
    </xf>
    <xf numFmtId="0" fontId="17" fillId="4" borderId="4" xfId="1" applyFont="1" applyFill="1" applyBorder="1" applyAlignment="1">
      <alignment vertical="center" wrapText="1"/>
    </xf>
    <xf numFmtId="40" fontId="18" fillId="4" borderId="6" xfId="1" applyNumberFormat="1" applyFont="1" applyFill="1" applyBorder="1" applyAlignment="1">
      <alignment horizontal="right" vertical="center"/>
    </xf>
    <xf numFmtId="0" fontId="17" fillId="0" borderId="5" xfId="1" applyFont="1" applyBorder="1" applyAlignment="1">
      <alignment horizontal="center" vertical="center"/>
    </xf>
    <xf numFmtId="0" fontId="18" fillId="7" borderId="5" xfId="1" applyFont="1" applyFill="1" applyBorder="1" applyAlignment="1">
      <alignment horizontal="center" vertical="center"/>
    </xf>
    <xf numFmtId="0" fontId="17" fillId="7" borderId="6" xfId="1" applyFont="1" applyFill="1" applyBorder="1" applyAlignment="1">
      <alignment horizontal="left" vertical="center"/>
    </xf>
    <xf numFmtId="0" fontId="17" fillId="0" borderId="5" xfId="1" applyFont="1" applyBorder="1" applyAlignment="1">
      <alignment horizontal="left" vertical="center"/>
    </xf>
    <xf numFmtId="0" fontId="17" fillId="4" borderId="9" xfId="1" applyFont="1" applyFill="1" applyBorder="1" applyAlignment="1">
      <alignment vertical="center" wrapText="1"/>
    </xf>
    <xf numFmtId="0" fontId="17" fillId="7" borderId="6" xfId="1" applyFont="1" applyFill="1" applyBorder="1" applyAlignment="1">
      <alignment horizontal="left" vertical="center" wrapText="1"/>
    </xf>
    <xf numFmtId="0" fontId="17" fillId="7" borderId="5" xfId="1" applyFont="1" applyFill="1" applyBorder="1" applyAlignment="1">
      <alignment horizontal="left" vertical="center"/>
    </xf>
    <xf numFmtId="0" fontId="17" fillId="5" borderId="5" xfId="1" applyFont="1" applyFill="1" applyBorder="1" applyAlignment="1">
      <alignment vertical="center" wrapText="1"/>
    </xf>
    <xf numFmtId="0" fontId="9" fillId="0" borderId="33" xfId="1" applyFont="1" applyBorder="1">
      <alignment vertical="center"/>
    </xf>
    <xf numFmtId="0" fontId="20" fillId="8" borderId="12" xfId="1" applyFont="1" applyFill="1" applyBorder="1" applyAlignment="1">
      <alignment horizontal="center" vertical="center"/>
    </xf>
    <xf numFmtId="0" fontId="20" fillId="8" borderId="13" xfId="1" applyFont="1" applyFill="1" applyBorder="1" applyAlignment="1">
      <alignment horizontal="center" vertical="center"/>
    </xf>
    <xf numFmtId="0" fontId="20" fillId="8" borderId="16" xfId="1" applyFont="1" applyFill="1" applyBorder="1" applyAlignment="1">
      <alignment horizontal="center" vertical="center"/>
    </xf>
    <xf numFmtId="0" fontId="24" fillId="0" borderId="43" xfId="1" applyFont="1" applyBorder="1" applyAlignment="1">
      <alignment horizontal="left" vertical="center"/>
    </xf>
    <xf numFmtId="0" fontId="20" fillId="0" borderId="0" xfId="1" applyFont="1" applyAlignment="1">
      <alignment horizontal="left" vertical="center"/>
    </xf>
    <xf numFmtId="0" fontId="20" fillId="0" borderId="0" xfId="1" applyFont="1">
      <alignment vertical="center"/>
    </xf>
    <xf numFmtId="14" fontId="25" fillId="7" borderId="38" xfId="1" applyNumberFormat="1" applyFont="1" applyFill="1" applyBorder="1" applyAlignment="1">
      <alignment horizontal="left" vertical="center"/>
    </xf>
    <xf numFmtId="0" fontId="26" fillId="7" borderId="38" xfId="1" applyFont="1" applyFill="1" applyBorder="1" applyAlignment="1">
      <alignment horizontal="left" vertical="center"/>
    </xf>
    <xf numFmtId="0" fontId="20" fillId="0" borderId="0" xfId="1" applyFont="1" applyAlignment="1">
      <alignment horizontal="center" vertical="center"/>
    </xf>
    <xf numFmtId="0" fontId="28" fillId="7" borderId="41" xfId="1" applyFont="1" applyFill="1" applyBorder="1" applyAlignment="1">
      <alignment vertical="center" wrapText="1"/>
    </xf>
    <xf numFmtId="0" fontId="9" fillId="7" borderId="6" xfId="1" applyFont="1" applyFill="1" applyBorder="1" applyAlignment="1">
      <alignment horizontal="center" vertical="center"/>
    </xf>
    <xf numFmtId="0" fontId="32" fillId="0" borderId="5" xfId="2" applyFont="1" applyFill="1" applyBorder="1" applyAlignment="1">
      <alignment horizontal="center" vertical="center" wrapText="1"/>
    </xf>
    <xf numFmtId="0" fontId="33" fillId="9" borderId="5" xfId="2" applyFont="1" applyFill="1" applyBorder="1" applyAlignment="1">
      <alignment horizontal="center" vertical="center"/>
    </xf>
    <xf numFmtId="0" fontId="34" fillId="0" borderId="0" xfId="2" applyFont="1" applyAlignment="1">
      <alignment horizontal="center" vertical="center"/>
    </xf>
    <xf numFmtId="58" fontId="34" fillId="0" borderId="5" xfId="2" applyNumberFormat="1" applyFont="1" applyBorder="1" applyAlignment="1">
      <alignment horizontal="center" vertical="center"/>
    </xf>
    <xf numFmtId="0" fontId="34" fillId="0" borderId="5" xfId="2" applyFont="1" applyBorder="1" applyAlignment="1">
      <alignment horizontal="center" vertical="center"/>
    </xf>
    <xf numFmtId="0" fontId="34" fillId="0" borderId="0" xfId="2" applyFont="1">
      <alignment vertical="center"/>
    </xf>
    <xf numFmtId="0" fontId="34" fillId="0" borderId="5" xfId="2" applyFont="1" applyBorder="1" applyAlignment="1">
      <alignment horizontal="left" vertical="center"/>
    </xf>
    <xf numFmtId="0" fontId="35" fillId="0" borderId="0" xfId="2" applyFont="1">
      <alignment vertical="center"/>
    </xf>
    <xf numFmtId="0" fontId="3" fillId="9" borderId="5" xfId="2" applyFont="1" applyFill="1" applyBorder="1" applyAlignment="1">
      <alignment horizontal="center" vertical="center"/>
    </xf>
    <xf numFmtId="0" fontId="37" fillId="0" borderId="0" xfId="2" applyFont="1" applyAlignment="1">
      <alignment horizontal="center" vertical="center"/>
    </xf>
    <xf numFmtId="58" fontId="37" fillId="0" borderId="5" xfId="2" applyNumberFormat="1" applyFont="1" applyBorder="1" applyAlignment="1">
      <alignment horizontal="center" vertical="center"/>
    </xf>
    <xf numFmtId="0" fontId="37" fillId="0" borderId="5" xfId="2" applyFont="1" applyBorder="1" applyAlignment="1">
      <alignment horizontal="center" vertical="center"/>
    </xf>
    <xf numFmtId="0" fontId="38" fillId="9" borderId="5" xfId="2" applyFont="1" applyFill="1" applyBorder="1" applyAlignment="1">
      <alignment horizontal="center" vertical="center"/>
    </xf>
    <xf numFmtId="0" fontId="39" fillId="0" borderId="0" xfId="2" applyFont="1">
      <alignment vertical="center"/>
    </xf>
    <xf numFmtId="0" fontId="39" fillId="0" borderId="5" xfId="2" applyFont="1" applyFill="1" applyBorder="1" applyAlignment="1">
      <alignment horizontal="center" vertical="center"/>
    </xf>
    <xf numFmtId="58" fontId="39" fillId="0" borderId="5" xfId="2" applyNumberFormat="1" applyFont="1" applyFill="1" applyBorder="1" applyAlignment="1">
      <alignment horizontal="center" vertical="center"/>
    </xf>
    <xf numFmtId="0" fontId="39" fillId="0" borderId="5" xfId="2" applyFont="1" applyFill="1" applyBorder="1" applyAlignment="1">
      <alignment horizontal="left" vertical="center"/>
    </xf>
    <xf numFmtId="0" fontId="39" fillId="0" borderId="0" xfId="2" applyFont="1" applyFill="1" applyAlignment="1">
      <alignment horizontal="center" vertical="center"/>
    </xf>
    <xf numFmtId="0" fontId="39" fillId="0" borderId="0" xfId="2" applyFont="1" applyFill="1">
      <alignment vertical="center"/>
    </xf>
    <xf numFmtId="0" fontId="40" fillId="0" borderId="0" xfId="2" applyFont="1" applyAlignment="1">
      <alignment horizontal="center" vertical="center"/>
    </xf>
    <xf numFmtId="0" fontId="34" fillId="0" borderId="5" xfId="2" applyFont="1" applyFill="1" applyBorder="1" applyAlignment="1">
      <alignment horizontal="center" vertical="center"/>
    </xf>
    <xf numFmtId="0" fontId="36" fillId="0" borderId="0" xfId="2" applyFont="1" applyAlignment="1">
      <alignment horizontal="center" vertical="center"/>
    </xf>
    <xf numFmtId="58" fontId="33" fillId="0" borderId="5" xfId="2" applyNumberFormat="1" applyFont="1" applyBorder="1" applyAlignment="1">
      <alignment horizontal="center" vertical="center"/>
    </xf>
    <xf numFmtId="0" fontId="37" fillId="0" borderId="5" xfId="2" applyFont="1" applyFill="1" applyBorder="1" applyAlignment="1">
      <alignment horizontal="center" vertical="center"/>
    </xf>
    <xf numFmtId="0" fontId="37" fillId="0" borderId="0" xfId="2" applyFont="1" applyBorder="1" applyAlignment="1">
      <alignment horizontal="center" vertical="center"/>
    </xf>
    <xf numFmtId="40" fontId="9" fillId="0" borderId="5" xfId="1" applyNumberFormat="1" applyFont="1" applyFill="1" applyBorder="1" applyAlignment="1">
      <alignment horizontal="right" vertical="center"/>
    </xf>
    <xf numFmtId="4" fontId="9" fillId="0" borderId="5" xfId="1" applyNumberFormat="1" applyFont="1" applyFill="1" applyBorder="1">
      <alignment vertical="center"/>
    </xf>
    <xf numFmtId="4" fontId="9" fillId="0" borderId="6" xfId="1" applyNumberFormat="1" applyFont="1" applyFill="1" applyBorder="1">
      <alignment vertical="center"/>
    </xf>
    <xf numFmtId="177" fontId="9" fillId="0" borderId="5" xfId="1" applyNumberFormat="1" applyFont="1" applyFill="1" applyBorder="1">
      <alignment vertical="center"/>
    </xf>
    <xf numFmtId="0" fontId="7" fillId="0" borderId="5" xfId="1" applyFont="1" applyBorder="1" applyAlignment="1">
      <alignment vertical="center" wrapText="1"/>
    </xf>
    <xf numFmtId="0" fontId="9" fillId="0" borderId="5" xfId="1" applyFont="1" applyBorder="1">
      <alignment vertical="center"/>
    </xf>
    <xf numFmtId="49" fontId="42" fillId="0" borderId="5" xfId="3" applyNumberFormat="1" applyFont="1" applyFill="1" applyBorder="1" applyAlignment="1">
      <alignment horizontal="center" vertical="center"/>
    </xf>
    <xf numFmtId="0" fontId="42" fillId="0" borderId="5" xfId="3" applyFont="1" applyFill="1" applyBorder="1" applyAlignment="1">
      <alignment horizontal="center" vertical="center"/>
    </xf>
    <xf numFmtId="178" fontId="42" fillId="0" borderId="5" xfId="3" applyNumberFormat="1" applyFont="1" applyBorder="1" applyAlignment="1">
      <alignment horizontal="center" vertical="center"/>
    </xf>
    <xf numFmtId="0" fontId="42" fillId="0" borderId="5" xfId="3" applyFont="1" applyBorder="1" applyAlignment="1">
      <alignment vertical="center"/>
    </xf>
    <xf numFmtId="0" fontId="7" fillId="0" borderId="5" xfId="1" applyFont="1" applyBorder="1" applyAlignment="1">
      <alignment vertical="center"/>
    </xf>
    <xf numFmtId="0" fontId="42" fillId="0" borderId="5" xfId="3" applyFont="1" applyFill="1" applyBorder="1" applyAlignment="1" applyProtection="1">
      <alignment horizontal="center" vertical="center"/>
    </xf>
    <xf numFmtId="49" fontId="42" fillId="0" borderId="5" xfId="3" applyNumberFormat="1" applyFont="1" applyFill="1" applyBorder="1" applyAlignment="1" applyProtection="1">
      <alignment horizontal="center" vertical="center"/>
    </xf>
    <xf numFmtId="0" fontId="42" fillId="0" borderId="5" xfId="0" applyFont="1" applyFill="1" applyBorder="1" applyAlignment="1">
      <alignment horizontal="center" vertical="center"/>
    </xf>
    <xf numFmtId="179" fontId="42" fillId="0" borderId="5" xfId="3" applyNumberFormat="1" applyFont="1" applyFill="1" applyBorder="1" applyAlignment="1" applyProtection="1">
      <alignment horizontal="center" vertical="center"/>
    </xf>
    <xf numFmtId="0" fontId="42" fillId="0" borderId="34" xfId="0" applyFont="1" applyFill="1" applyBorder="1" applyAlignment="1">
      <alignment horizontal="center" vertical="center"/>
    </xf>
    <xf numFmtId="179" fontId="42" fillId="0" borderId="34" xfId="3" applyNumberFormat="1" applyFont="1" applyFill="1" applyBorder="1" applyAlignment="1" applyProtection="1">
      <alignment horizontal="center" vertical="center"/>
    </xf>
    <xf numFmtId="0" fontId="43" fillId="0" borderId="5" xfId="3" applyFont="1" applyFill="1" applyBorder="1" applyAlignment="1" applyProtection="1">
      <alignment horizontal="center" vertical="center" wrapText="1"/>
    </xf>
    <xf numFmtId="177" fontId="0" fillId="0" borderId="0" xfId="0" applyNumberFormat="1">
      <alignment vertical="center"/>
    </xf>
    <xf numFmtId="0" fontId="7" fillId="0" borderId="34" xfId="1" applyFont="1" applyBorder="1" applyAlignment="1">
      <alignment horizontal="left" vertical="center"/>
    </xf>
    <xf numFmtId="0" fontId="9" fillId="7" borderId="6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4" fillId="0" borderId="3" xfId="1" applyFont="1" applyBorder="1" applyAlignment="1">
      <alignment horizontal="left" vertical="center"/>
    </xf>
    <xf numFmtId="0" fontId="3" fillId="0" borderId="2" xfId="1" applyFont="1" applyBorder="1" applyAlignment="1">
      <alignment horizontal="left" vertical="center"/>
    </xf>
    <xf numFmtId="0" fontId="3" fillId="0" borderId="1" xfId="1" applyFont="1" applyBorder="1" applyAlignment="1">
      <alignment horizontal="left" vertical="center"/>
    </xf>
    <xf numFmtId="0" fontId="10" fillId="0" borderId="9" xfId="1" applyFont="1" applyBorder="1" applyAlignment="1">
      <alignment horizontal="left" vertical="center"/>
    </xf>
    <xf numFmtId="0" fontId="10" fillId="0" borderId="7" xfId="1" applyFont="1" applyBorder="1" applyAlignment="1">
      <alignment horizontal="left" vertical="center"/>
    </xf>
    <xf numFmtId="0" fontId="10" fillId="0" borderId="11" xfId="1" applyFont="1" applyBorder="1" applyAlignment="1">
      <alignment horizontal="left" vertical="center"/>
    </xf>
    <xf numFmtId="0" fontId="8" fillId="3" borderId="8" xfId="1" applyFont="1" applyFill="1" applyBorder="1" applyAlignment="1">
      <alignment horizontal="left" vertical="center"/>
    </xf>
    <xf numFmtId="0" fontId="8" fillId="3" borderId="7" xfId="1" applyFont="1" applyFill="1" applyBorder="1" applyAlignment="1">
      <alignment horizontal="left" vertical="center"/>
    </xf>
    <xf numFmtId="0" fontId="8" fillId="3" borderId="6" xfId="1" applyFont="1" applyFill="1" applyBorder="1" applyAlignment="1">
      <alignment horizontal="left" vertical="center"/>
    </xf>
    <xf numFmtId="0" fontId="13" fillId="6" borderId="15" xfId="1" applyFont="1" applyFill="1" applyBorder="1" applyAlignment="1">
      <alignment horizontal="center" vertical="center"/>
    </xf>
    <xf numFmtId="0" fontId="13" fillId="6" borderId="14" xfId="1" applyFont="1" applyFill="1" applyBorder="1" applyAlignment="1">
      <alignment horizontal="center" vertical="center"/>
    </xf>
    <xf numFmtId="4" fontId="9" fillId="5" borderId="9" xfId="1" applyNumberFormat="1" applyFont="1" applyFill="1" applyBorder="1" applyAlignment="1">
      <alignment horizontal="center" vertical="center"/>
    </xf>
    <xf numFmtId="0" fontId="9" fillId="5" borderId="6" xfId="1" applyFont="1" applyFill="1" applyBorder="1" applyAlignment="1">
      <alignment horizontal="center" vertical="center"/>
    </xf>
    <xf numFmtId="0" fontId="7" fillId="0" borderId="34" xfId="1" applyFont="1" applyBorder="1" applyAlignment="1">
      <alignment horizontal="center" vertical="center"/>
    </xf>
    <xf numFmtId="0" fontId="7" fillId="0" borderId="32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9" fillId="0" borderId="35" xfId="1" applyFont="1" applyBorder="1" applyAlignment="1">
      <alignment horizontal="center" vertical="center"/>
    </xf>
    <xf numFmtId="0" fontId="9" fillId="0" borderId="33" xfId="1" applyFont="1" applyBorder="1" applyAlignment="1">
      <alignment horizontal="center" vertical="center"/>
    </xf>
    <xf numFmtId="0" fontId="9" fillId="0" borderId="22" xfId="1" applyFont="1" applyBorder="1" applyAlignment="1">
      <alignment horizontal="center" vertical="center"/>
    </xf>
    <xf numFmtId="0" fontId="7" fillId="7" borderId="9" xfId="1" applyFont="1" applyFill="1" applyBorder="1" applyAlignment="1">
      <alignment horizontal="center" vertical="center"/>
    </xf>
    <xf numFmtId="0" fontId="7" fillId="7" borderId="6" xfId="1" applyFont="1" applyFill="1" applyBorder="1" applyAlignment="1">
      <alignment horizontal="center" vertical="center"/>
    </xf>
    <xf numFmtId="0" fontId="8" fillId="0" borderId="8" xfId="1" applyFont="1" applyBorder="1" applyAlignment="1">
      <alignment horizontal="left" vertical="center"/>
    </xf>
    <xf numFmtId="0" fontId="8" fillId="0" borderId="7" xfId="1" applyFont="1" applyBorder="1" applyAlignment="1">
      <alignment horizontal="left" vertical="center"/>
    </xf>
    <xf numFmtId="0" fontId="8" fillId="0" borderId="6" xfId="1" applyFont="1" applyBorder="1" applyAlignment="1">
      <alignment horizontal="left" vertical="center"/>
    </xf>
    <xf numFmtId="0" fontId="8" fillId="0" borderId="26" xfId="1" applyFont="1" applyBorder="1" applyAlignment="1">
      <alignment horizontal="left" vertical="center"/>
    </xf>
    <xf numFmtId="0" fontId="8" fillId="0" borderId="25" xfId="1" applyFont="1" applyBorder="1" applyAlignment="1">
      <alignment horizontal="left" vertical="center"/>
    </xf>
    <xf numFmtId="0" fontId="8" fillId="3" borderId="23" xfId="1" applyFont="1" applyFill="1" applyBorder="1" applyAlignment="1">
      <alignment horizontal="left" vertical="center"/>
    </xf>
    <xf numFmtId="0" fontId="7" fillId="0" borderId="34" xfId="1" applyFont="1" applyBorder="1" applyAlignment="1">
      <alignment horizontal="left" vertical="center"/>
    </xf>
    <xf numFmtId="0" fontId="7" fillId="0" borderId="32" xfId="1" applyFont="1" applyBorder="1" applyAlignment="1">
      <alignment horizontal="left" vertical="center"/>
    </xf>
    <xf numFmtId="0" fontId="10" fillId="0" borderId="6" xfId="1" applyFont="1" applyBorder="1" applyAlignment="1">
      <alignment horizontal="left" vertical="center"/>
    </xf>
    <xf numFmtId="0" fontId="9" fillId="7" borderId="9" xfId="1" applyFont="1" applyFill="1" applyBorder="1" applyAlignment="1">
      <alignment horizontal="center" vertical="center"/>
    </xf>
    <xf numFmtId="0" fontId="9" fillId="7" borderId="6" xfId="1" applyFont="1" applyFill="1" applyBorder="1" applyAlignment="1">
      <alignment horizontal="center" vertical="center"/>
    </xf>
    <xf numFmtId="14" fontId="7" fillId="0" borderId="34" xfId="1" applyNumberFormat="1" applyFont="1" applyBorder="1" applyAlignment="1">
      <alignment horizontal="left" vertical="center"/>
    </xf>
    <xf numFmtId="14" fontId="7" fillId="0" borderId="32" xfId="1" applyNumberFormat="1" applyFont="1" applyBorder="1" applyAlignment="1">
      <alignment horizontal="left" vertical="center"/>
    </xf>
    <xf numFmtId="14" fontId="7" fillId="0" borderId="18" xfId="1" applyNumberFormat="1" applyFont="1" applyBorder="1" applyAlignment="1">
      <alignment horizontal="left" vertical="center"/>
    </xf>
    <xf numFmtId="0" fontId="7" fillId="0" borderId="18" xfId="1" applyFont="1" applyBorder="1" applyAlignment="1">
      <alignment horizontal="left" vertical="center"/>
    </xf>
    <xf numFmtId="0" fontId="20" fillId="0" borderId="44" xfId="1" applyFont="1" applyBorder="1" applyAlignment="1">
      <alignment horizontal="left" vertical="center"/>
    </xf>
    <xf numFmtId="0" fontId="0" fillId="0" borderId="44" xfId="0" applyBorder="1">
      <alignment vertical="center"/>
    </xf>
    <xf numFmtId="0" fontId="23" fillId="0" borderId="42" xfId="0" applyFont="1" applyBorder="1" applyAlignment="1">
      <alignment horizontal="left" vertical="center" wrapText="1"/>
    </xf>
    <xf numFmtId="0" fontId="23" fillId="0" borderId="41" xfId="0" applyFont="1" applyBorder="1" applyAlignment="1">
      <alignment horizontal="left" vertical="center" wrapText="1"/>
    </xf>
    <xf numFmtId="0" fontId="23" fillId="0" borderId="40" xfId="0" applyFont="1" applyBorder="1" applyAlignment="1">
      <alignment horizontal="left" vertical="center" wrapText="1"/>
    </xf>
    <xf numFmtId="0" fontId="22" fillId="8" borderId="39" xfId="1" applyFont="1" applyFill="1" applyBorder="1" applyAlignment="1">
      <alignment horizontal="center" vertical="center"/>
    </xf>
    <xf numFmtId="0" fontId="20" fillId="8" borderId="38" xfId="1" applyFont="1" applyFill="1" applyBorder="1" applyAlignment="1">
      <alignment horizontal="center" vertical="center"/>
    </xf>
    <xf numFmtId="0" fontId="20" fillId="8" borderId="37" xfId="1" applyFont="1" applyFill="1" applyBorder="1" applyAlignment="1">
      <alignment horizontal="center" vertical="center"/>
    </xf>
    <xf numFmtId="0" fontId="17" fillId="5" borderId="5" xfId="1" applyFont="1" applyFill="1" applyBorder="1" applyAlignment="1">
      <alignment horizontal="center" vertical="center" wrapText="1"/>
    </xf>
    <xf numFmtId="58" fontId="20" fillId="4" borderId="38" xfId="1" applyNumberFormat="1" applyFont="1" applyFill="1" applyBorder="1" applyAlignment="1">
      <alignment horizontal="center" vertical="center"/>
    </xf>
    <xf numFmtId="0" fontId="20" fillId="4" borderId="38" xfId="1" applyFont="1" applyFill="1" applyBorder="1" applyAlignment="1">
      <alignment horizontal="center" vertical="center"/>
    </xf>
    <xf numFmtId="0" fontId="30" fillId="0" borderId="0" xfId="1" applyFont="1" applyAlignment="1">
      <alignment horizontal="center" vertical="center"/>
    </xf>
    <xf numFmtId="0" fontId="29" fillId="0" borderId="0" xfId="1" applyFont="1" applyAlignment="1">
      <alignment horizontal="center" vertical="center"/>
    </xf>
    <xf numFmtId="0" fontId="28" fillId="7" borderId="41" xfId="1" applyFont="1" applyFill="1" applyBorder="1" applyAlignment="1">
      <alignment horizontal="center" vertical="center" wrapText="1"/>
    </xf>
    <xf numFmtId="0" fontId="20" fillId="4" borderId="41" xfId="1" applyFont="1" applyFill="1" applyBorder="1" applyAlignment="1">
      <alignment horizontal="center" vertical="center"/>
    </xf>
    <xf numFmtId="0" fontId="26" fillId="7" borderId="38" xfId="1" applyFont="1" applyFill="1" applyBorder="1" applyAlignment="1">
      <alignment horizontal="center" vertical="center"/>
    </xf>
  </cellXfs>
  <cellStyles count="6">
    <cellStyle name="常规" xfId="0" builtinId="0"/>
    <cellStyle name="常规 10" xfId="4" xr:uid="{63D18C67-1206-4E37-B510-D89B81A178F2}"/>
    <cellStyle name="常规 2" xfId="5" xr:uid="{C539038A-0E06-4688-B2F3-69548A5352EA}"/>
    <cellStyle name="常规 3" xfId="3" xr:uid="{72E29ACB-F331-439C-ACAE-7829649FFCBE}"/>
    <cellStyle name="常规 4" xfId="2" xr:uid="{618FFF1A-05BD-48E4-B846-B955474F2DF4}"/>
    <cellStyle name="常规_Sheet1 3" xfId="1" xr:uid="{9862066D-48CA-42B2-A5BA-42F83DB82A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DCABD-5A51-4D91-89FC-6867E159714A}">
  <sheetPr>
    <pageSetUpPr fitToPage="1"/>
  </sheetPr>
  <dimension ref="A1:I111"/>
  <sheetViews>
    <sheetView tabSelected="1" zoomScaleNormal="100" zoomScalePageLayoutView="120" workbookViewId="0">
      <selection activeCell="I32" sqref="I32"/>
    </sheetView>
  </sheetViews>
  <sheetFormatPr defaultColWidth="8.875" defaultRowHeight="20.25" customHeight="1" x14ac:dyDescent="0.2"/>
  <cols>
    <col min="1" max="1" width="8.5" customWidth="1"/>
    <col min="2" max="2" width="26" customWidth="1"/>
    <col min="3" max="3" width="28" customWidth="1"/>
    <col min="5" max="5" width="15.875" customWidth="1"/>
    <col min="7" max="7" width="13.5" customWidth="1"/>
    <col min="8" max="8" width="15.5" customWidth="1"/>
    <col min="9" max="9" width="26" customWidth="1"/>
  </cols>
  <sheetData>
    <row r="1" spans="1:9" ht="42" customHeight="1" x14ac:dyDescent="0.2">
      <c r="A1" s="184" t="s">
        <v>179</v>
      </c>
      <c r="B1" s="185"/>
      <c r="C1" s="185"/>
      <c r="D1" s="185"/>
      <c r="E1" s="185"/>
      <c r="F1" s="185"/>
      <c r="G1" s="185"/>
      <c r="H1" s="185"/>
      <c r="I1" s="185"/>
    </row>
    <row r="2" spans="1:9" ht="20.25" customHeight="1" thickBot="1" x14ac:dyDescent="0.25">
      <c r="A2" s="84" t="s">
        <v>167</v>
      </c>
      <c r="B2" s="88" t="s">
        <v>166</v>
      </c>
      <c r="C2" s="87" t="s">
        <v>165</v>
      </c>
      <c r="D2" s="186" t="s">
        <v>164</v>
      </c>
      <c r="E2" s="186"/>
      <c r="F2" s="84" t="s">
        <v>163</v>
      </c>
      <c r="G2" s="83" t="s">
        <v>162</v>
      </c>
      <c r="H2" s="187" t="s">
        <v>161</v>
      </c>
      <c r="I2" s="187"/>
    </row>
    <row r="3" spans="1:9" ht="20.25" customHeight="1" thickBot="1" x14ac:dyDescent="0.25">
      <c r="A3" s="83" t="s">
        <v>160</v>
      </c>
      <c r="B3" s="86" t="s">
        <v>159</v>
      </c>
      <c r="C3" s="83" t="s">
        <v>158</v>
      </c>
      <c r="D3" s="188" t="s">
        <v>343</v>
      </c>
      <c r="E3" s="188"/>
      <c r="F3" s="84" t="s">
        <v>157</v>
      </c>
      <c r="G3" s="83" t="s">
        <v>156</v>
      </c>
      <c r="H3" s="183" t="s">
        <v>155</v>
      </c>
      <c r="I3" s="183"/>
    </row>
    <row r="4" spans="1:9" ht="20.25" customHeight="1" thickBot="1" x14ac:dyDescent="0.25">
      <c r="A4" s="83" t="s">
        <v>154</v>
      </c>
      <c r="B4" s="85">
        <v>43582</v>
      </c>
      <c r="C4" s="84"/>
      <c r="F4" s="84" t="s">
        <v>153</v>
      </c>
      <c r="G4" s="83" t="s">
        <v>152</v>
      </c>
      <c r="H4" s="182"/>
      <c r="I4" s="183"/>
    </row>
    <row r="5" spans="1:9" ht="7.5" customHeight="1" thickBot="1" x14ac:dyDescent="0.25">
      <c r="A5" s="173"/>
      <c r="B5" s="174"/>
      <c r="C5" s="174"/>
      <c r="D5" s="174"/>
      <c r="E5" s="174"/>
      <c r="F5" s="174"/>
      <c r="G5" s="174"/>
      <c r="H5" s="174"/>
      <c r="I5" s="174"/>
    </row>
    <row r="6" spans="1:9" ht="51" customHeight="1" thickTop="1" thickBot="1" x14ac:dyDescent="0.25">
      <c r="A6" s="82" t="s">
        <v>151</v>
      </c>
      <c r="B6" s="175" t="s">
        <v>150</v>
      </c>
      <c r="C6" s="175"/>
      <c r="D6" s="175"/>
      <c r="E6" s="175"/>
      <c r="F6" s="175"/>
      <c r="G6" s="175"/>
      <c r="H6" s="176"/>
      <c r="I6" s="177"/>
    </row>
    <row r="7" spans="1:9" ht="20.25" customHeight="1" thickBot="1" x14ac:dyDescent="0.25">
      <c r="A7" s="178" t="s">
        <v>149</v>
      </c>
      <c r="B7" s="179"/>
      <c r="C7" s="179"/>
      <c r="D7" s="179"/>
      <c r="E7" s="179"/>
      <c r="F7" s="179"/>
      <c r="G7" s="178" t="s">
        <v>148</v>
      </c>
      <c r="H7" s="179"/>
      <c r="I7" s="180"/>
    </row>
    <row r="8" spans="1:9" ht="20.25" customHeight="1" x14ac:dyDescent="0.2">
      <c r="A8" s="81" t="s">
        <v>14</v>
      </c>
      <c r="B8" s="80" t="s">
        <v>13</v>
      </c>
      <c r="C8" s="80" t="s">
        <v>12</v>
      </c>
      <c r="D8" s="80" t="s">
        <v>25</v>
      </c>
      <c r="E8" s="80" t="s">
        <v>147</v>
      </c>
      <c r="F8" s="80" t="s">
        <v>10</v>
      </c>
      <c r="G8" s="80" t="s">
        <v>9</v>
      </c>
      <c r="H8" s="80" t="s">
        <v>146</v>
      </c>
      <c r="I8" s="79" t="s">
        <v>7</v>
      </c>
    </row>
    <row r="9" spans="1:9" ht="20.25" customHeight="1" x14ac:dyDescent="0.2">
      <c r="A9" s="14" t="s">
        <v>145</v>
      </c>
      <c r="B9" s="140"/>
      <c r="C9" s="141"/>
      <c r="D9" s="141"/>
      <c r="E9" s="141"/>
      <c r="F9" s="141"/>
      <c r="G9" s="141"/>
      <c r="H9" s="166"/>
      <c r="I9" s="9"/>
    </row>
    <row r="10" spans="1:9" ht="20.25" customHeight="1" x14ac:dyDescent="0.2">
      <c r="A10" s="153" t="s">
        <v>144</v>
      </c>
      <c r="B10" s="181" t="s">
        <v>143</v>
      </c>
      <c r="C10" s="76" t="s">
        <v>142</v>
      </c>
      <c r="D10" s="71">
        <v>9</v>
      </c>
      <c r="E10" s="71">
        <v>1</v>
      </c>
      <c r="F10" s="70" t="s">
        <v>137</v>
      </c>
      <c r="G10" s="115">
        <v>1600</v>
      </c>
      <c r="H10" s="10">
        <f t="shared" ref="H10:H21" si="0">D10*E10*G10</f>
        <v>14400</v>
      </c>
      <c r="I10" s="9"/>
    </row>
    <row r="11" spans="1:9" ht="20.25" customHeight="1" x14ac:dyDescent="0.2">
      <c r="A11" s="154"/>
      <c r="B11" s="181"/>
      <c r="C11" s="76" t="s">
        <v>142</v>
      </c>
      <c r="D11" s="71">
        <v>1</v>
      </c>
      <c r="E11" s="71">
        <v>1</v>
      </c>
      <c r="F11" s="70" t="s">
        <v>137</v>
      </c>
      <c r="G11" s="115">
        <v>1500</v>
      </c>
      <c r="H11" s="10">
        <f t="shared" si="0"/>
        <v>1500</v>
      </c>
      <c r="I11" s="9"/>
    </row>
    <row r="12" spans="1:9" ht="20.25" customHeight="1" x14ac:dyDescent="0.2">
      <c r="A12" s="154"/>
      <c r="B12" s="181"/>
      <c r="C12" s="76" t="s">
        <v>141</v>
      </c>
      <c r="D12" s="71">
        <v>8.5</v>
      </c>
      <c r="E12" s="71">
        <v>1</v>
      </c>
      <c r="F12" s="70" t="s">
        <v>137</v>
      </c>
      <c r="G12" s="115">
        <v>1500</v>
      </c>
      <c r="H12" s="10">
        <f>D12*E12*G12</f>
        <v>12750</v>
      </c>
      <c r="I12" s="9"/>
    </row>
    <row r="13" spans="1:9" ht="20.25" hidden="1" customHeight="1" x14ac:dyDescent="0.2">
      <c r="A13" s="78"/>
      <c r="B13" s="77"/>
      <c r="C13" s="76" t="s">
        <v>140</v>
      </c>
      <c r="D13" s="71"/>
      <c r="E13" s="71"/>
      <c r="F13" s="70" t="s">
        <v>137</v>
      </c>
      <c r="G13" s="115"/>
      <c r="H13" s="10">
        <f t="shared" si="0"/>
        <v>0</v>
      </c>
      <c r="I13" s="9" t="s">
        <v>139</v>
      </c>
    </row>
    <row r="14" spans="1:9" ht="20.25" hidden="1" customHeight="1" x14ac:dyDescent="0.2">
      <c r="A14" s="78"/>
      <c r="B14" s="77"/>
      <c r="C14" s="76" t="s">
        <v>138</v>
      </c>
      <c r="D14" s="71"/>
      <c r="E14" s="71"/>
      <c r="F14" s="70" t="s">
        <v>137</v>
      </c>
      <c r="G14" s="115"/>
      <c r="H14" s="10">
        <f t="shared" si="0"/>
        <v>0</v>
      </c>
      <c r="I14" s="9" t="s">
        <v>136</v>
      </c>
    </row>
    <row r="15" spans="1:9" ht="24" customHeight="1" x14ac:dyDescent="0.2">
      <c r="A15" s="153" t="s">
        <v>130</v>
      </c>
      <c r="B15" s="181" t="s">
        <v>135</v>
      </c>
      <c r="C15" s="76" t="s">
        <v>134</v>
      </c>
      <c r="D15" s="71">
        <v>1</v>
      </c>
      <c r="E15" s="71">
        <v>1</v>
      </c>
      <c r="F15" s="70" t="s">
        <v>27</v>
      </c>
      <c r="G15" s="115">
        <v>11000</v>
      </c>
      <c r="H15" s="10">
        <f t="shared" si="0"/>
        <v>11000</v>
      </c>
      <c r="I15" s="9" t="s">
        <v>133</v>
      </c>
    </row>
    <row r="16" spans="1:9" ht="20.25" hidden="1" customHeight="1" x14ac:dyDescent="0.2">
      <c r="A16" s="154"/>
      <c r="B16" s="181"/>
      <c r="C16" s="76" t="s">
        <v>132</v>
      </c>
      <c r="D16" s="71">
        <v>1</v>
      </c>
      <c r="E16" s="71">
        <v>1</v>
      </c>
      <c r="F16" s="70" t="s">
        <v>27</v>
      </c>
      <c r="G16" s="115"/>
      <c r="H16" s="10">
        <f t="shared" si="0"/>
        <v>0</v>
      </c>
      <c r="I16" s="66"/>
    </row>
    <row r="17" spans="1:9" ht="20.25" customHeight="1" x14ac:dyDescent="0.2">
      <c r="A17" s="154"/>
      <c r="B17" s="181"/>
      <c r="C17" s="76" t="s">
        <v>131</v>
      </c>
      <c r="D17" s="71">
        <v>30</v>
      </c>
      <c r="E17" s="71">
        <v>1</v>
      </c>
      <c r="F17" s="70" t="s">
        <v>16</v>
      </c>
      <c r="G17" s="115">
        <v>68</v>
      </c>
      <c r="H17" s="10">
        <f t="shared" si="0"/>
        <v>2040</v>
      </c>
      <c r="I17" s="66"/>
    </row>
    <row r="18" spans="1:9" ht="38.25" hidden="1" customHeight="1" x14ac:dyDescent="0.2">
      <c r="A18" s="153" t="s">
        <v>130</v>
      </c>
      <c r="B18" s="73" t="s">
        <v>129</v>
      </c>
      <c r="C18" s="75"/>
      <c r="D18" s="71">
        <v>1</v>
      </c>
      <c r="E18" s="71">
        <v>0</v>
      </c>
      <c r="F18" s="70" t="s">
        <v>119</v>
      </c>
      <c r="G18" s="74"/>
      <c r="H18" s="10">
        <f t="shared" si="0"/>
        <v>0</v>
      </c>
      <c r="I18" s="68"/>
    </row>
    <row r="19" spans="1:9" ht="20.25" hidden="1" customHeight="1" x14ac:dyDescent="0.2">
      <c r="A19" s="154"/>
      <c r="B19" s="73" t="s">
        <v>128</v>
      </c>
      <c r="C19" s="72" t="s">
        <v>127</v>
      </c>
      <c r="D19" s="71">
        <v>1</v>
      </c>
      <c r="E19" s="71">
        <v>0</v>
      </c>
      <c r="F19" s="70" t="s">
        <v>115</v>
      </c>
      <c r="G19" s="69"/>
      <c r="H19" s="10">
        <f t="shared" si="0"/>
        <v>0</v>
      </c>
      <c r="I19" s="68"/>
    </row>
    <row r="20" spans="1:9" ht="20.25" hidden="1" customHeight="1" x14ac:dyDescent="0.2">
      <c r="A20" s="154"/>
      <c r="B20" s="73" t="s">
        <v>125</v>
      </c>
      <c r="C20" s="72" t="s">
        <v>63</v>
      </c>
      <c r="D20" s="71">
        <v>1</v>
      </c>
      <c r="E20" s="71">
        <v>0</v>
      </c>
      <c r="F20" s="70" t="s">
        <v>126</v>
      </c>
      <c r="G20" s="69"/>
      <c r="H20" s="10">
        <f t="shared" si="0"/>
        <v>0</v>
      </c>
      <c r="I20" s="68"/>
    </row>
    <row r="21" spans="1:9" ht="20.25" hidden="1" customHeight="1" x14ac:dyDescent="0.2">
      <c r="A21" s="154"/>
      <c r="B21" s="73" t="s">
        <v>125</v>
      </c>
      <c r="C21" s="72" t="s">
        <v>124</v>
      </c>
      <c r="D21" s="71">
        <v>4</v>
      </c>
      <c r="E21" s="71">
        <v>0</v>
      </c>
      <c r="F21" s="70" t="s">
        <v>109</v>
      </c>
      <c r="G21" s="69"/>
      <c r="H21" s="10">
        <f t="shared" si="0"/>
        <v>0</v>
      </c>
      <c r="I21" s="68"/>
    </row>
    <row r="22" spans="1:9" ht="20.25" hidden="1" customHeight="1" x14ac:dyDescent="0.2">
      <c r="A22" s="154"/>
      <c r="B22" s="50" t="s">
        <v>123</v>
      </c>
      <c r="C22" s="72" t="s">
        <v>122</v>
      </c>
      <c r="D22" s="71"/>
      <c r="E22" s="71"/>
      <c r="F22" s="70" t="s">
        <v>106</v>
      </c>
      <c r="G22" s="69">
        <v>50000</v>
      </c>
      <c r="H22" s="10">
        <v>50000</v>
      </c>
      <c r="I22" s="68"/>
    </row>
    <row r="23" spans="1:9" ht="18" hidden="1" customHeight="1" x14ac:dyDescent="0.2">
      <c r="A23" s="155"/>
      <c r="B23" s="73"/>
      <c r="C23" s="72"/>
      <c r="D23" s="71"/>
      <c r="E23" s="71"/>
      <c r="F23" s="70" t="s">
        <v>27</v>
      </c>
      <c r="G23" s="69"/>
      <c r="H23" s="10"/>
      <c r="I23" s="68"/>
    </row>
    <row r="24" spans="1:9" ht="27" hidden="1" customHeight="1" x14ac:dyDescent="0.2">
      <c r="A24" s="153" t="s">
        <v>121</v>
      </c>
      <c r="B24" s="73" t="s">
        <v>120</v>
      </c>
      <c r="C24" s="75"/>
      <c r="D24" s="71"/>
      <c r="E24" s="71"/>
      <c r="F24" s="70" t="s">
        <v>119</v>
      </c>
      <c r="G24" s="74"/>
      <c r="H24" s="10">
        <f>D24*E24*G24</f>
        <v>0</v>
      </c>
      <c r="I24" s="68" t="s">
        <v>118</v>
      </c>
    </row>
    <row r="25" spans="1:9" ht="20.25" hidden="1" customHeight="1" x14ac:dyDescent="0.2">
      <c r="A25" s="154"/>
      <c r="B25" s="73" t="s">
        <v>117</v>
      </c>
      <c r="C25" s="72" t="s">
        <v>116</v>
      </c>
      <c r="D25" s="71"/>
      <c r="E25" s="71"/>
      <c r="F25" s="70" t="s">
        <v>115</v>
      </c>
      <c r="G25" s="69"/>
      <c r="H25" s="10">
        <f>D25*E25*G25</f>
        <v>0</v>
      </c>
      <c r="I25" s="68"/>
    </row>
    <row r="26" spans="1:9" ht="20.25" hidden="1" customHeight="1" x14ac:dyDescent="0.2">
      <c r="A26" s="154"/>
      <c r="B26" s="73" t="s">
        <v>114</v>
      </c>
      <c r="C26" s="72" t="s">
        <v>113</v>
      </c>
      <c r="D26" s="71"/>
      <c r="E26" s="71"/>
      <c r="F26" s="70" t="s">
        <v>112</v>
      </c>
      <c r="G26" s="69"/>
      <c r="H26" s="10">
        <f>D26*E26*G26</f>
        <v>0</v>
      </c>
      <c r="I26" s="68"/>
    </row>
    <row r="27" spans="1:9" ht="20.25" hidden="1" customHeight="1" x14ac:dyDescent="0.2">
      <c r="A27" s="154"/>
      <c r="B27" s="73" t="s">
        <v>111</v>
      </c>
      <c r="C27" s="72" t="s">
        <v>110</v>
      </c>
      <c r="D27" s="71"/>
      <c r="E27" s="71"/>
      <c r="F27" s="70" t="s">
        <v>109</v>
      </c>
      <c r="G27" s="69"/>
      <c r="H27" s="10"/>
      <c r="I27" s="68"/>
    </row>
    <row r="28" spans="1:9" ht="20.25" hidden="1" customHeight="1" x14ac:dyDescent="0.2">
      <c r="A28" s="154"/>
      <c r="B28" s="50" t="s">
        <v>108</v>
      </c>
      <c r="C28" s="72" t="s">
        <v>107</v>
      </c>
      <c r="D28" s="71"/>
      <c r="E28" s="71"/>
      <c r="F28" s="70" t="s">
        <v>106</v>
      </c>
      <c r="G28" s="69"/>
      <c r="H28" s="10"/>
      <c r="I28" s="68"/>
    </row>
    <row r="29" spans="1:9" ht="27.75" hidden="1" customHeight="1" x14ac:dyDescent="0.2">
      <c r="A29" s="155"/>
      <c r="B29" s="73" t="s">
        <v>105</v>
      </c>
      <c r="C29" s="72"/>
      <c r="D29" s="71"/>
      <c r="E29" s="71"/>
      <c r="F29" s="70" t="s">
        <v>27</v>
      </c>
      <c r="G29" s="69"/>
      <c r="H29" s="10"/>
      <c r="I29" s="68"/>
    </row>
    <row r="30" spans="1:9" ht="20.25" customHeight="1" thickBot="1" x14ac:dyDescent="0.25">
      <c r="A30" s="158" t="s">
        <v>3</v>
      </c>
      <c r="B30" s="159"/>
      <c r="C30" s="159"/>
      <c r="D30" s="159"/>
      <c r="E30" s="159"/>
      <c r="F30" s="159"/>
      <c r="G30" s="159"/>
      <c r="H30" s="67">
        <f>SUM(H10:H17)</f>
        <v>41690</v>
      </c>
      <c r="I30" s="66"/>
    </row>
    <row r="31" spans="1:9" ht="20.25" customHeight="1" x14ac:dyDescent="0.2">
      <c r="A31" s="17" t="s">
        <v>14</v>
      </c>
      <c r="B31" s="16" t="s">
        <v>13</v>
      </c>
      <c r="C31" s="16" t="s">
        <v>12</v>
      </c>
      <c r="D31" s="34" t="s">
        <v>25</v>
      </c>
      <c r="E31" s="65" t="s">
        <v>92</v>
      </c>
      <c r="F31" s="16" t="s">
        <v>10</v>
      </c>
      <c r="G31" s="16" t="s">
        <v>9</v>
      </c>
      <c r="H31" s="16" t="s">
        <v>8</v>
      </c>
      <c r="I31" s="15" t="s">
        <v>7</v>
      </c>
    </row>
    <row r="32" spans="1:9" ht="25.5" customHeight="1" x14ac:dyDescent="0.2">
      <c r="A32" s="14" t="s">
        <v>104</v>
      </c>
      <c r="B32" s="140" t="s">
        <v>103</v>
      </c>
      <c r="C32" s="141"/>
      <c r="D32" s="141"/>
      <c r="E32" s="141"/>
      <c r="F32" s="141"/>
      <c r="G32" s="141"/>
      <c r="H32" s="166"/>
      <c r="I32" s="27"/>
    </row>
    <row r="33" spans="1:9" ht="20.25" customHeight="1" x14ac:dyDescent="0.2">
      <c r="A33" s="13" t="s">
        <v>102</v>
      </c>
      <c r="B33" s="50" t="s">
        <v>173</v>
      </c>
      <c r="C33" s="55" t="s">
        <v>168</v>
      </c>
      <c r="D33" s="31">
        <v>5</v>
      </c>
      <c r="E33" s="64">
        <v>1</v>
      </c>
      <c r="F33" s="11" t="s">
        <v>46</v>
      </c>
      <c r="G33" s="116">
        <v>298</v>
      </c>
      <c r="H33" s="10">
        <f t="shared" ref="H33:H39" si="1">D33*G33*E33</f>
        <v>1490</v>
      </c>
      <c r="I33" s="9" t="s">
        <v>177</v>
      </c>
    </row>
    <row r="34" spans="1:9" ht="20.25" customHeight="1" x14ac:dyDescent="0.2">
      <c r="A34" s="13" t="s">
        <v>101</v>
      </c>
      <c r="B34" s="50" t="s">
        <v>172</v>
      </c>
      <c r="C34" s="55" t="s">
        <v>169</v>
      </c>
      <c r="D34" s="31">
        <v>26</v>
      </c>
      <c r="E34" s="64">
        <v>1</v>
      </c>
      <c r="F34" s="11" t="s">
        <v>46</v>
      </c>
      <c r="G34" s="116">
        <v>200</v>
      </c>
      <c r="H34" s="10">
        <f t="shared" si="1"/>
        <v>5200</v>
      </c>
      <c r="I34" s="9"/>
    </row>
    <row r="35" spans="1:9" ht="20.25" customHeight="1" x14ac:dyDescent="0.2">
      <c r="A35" s="13" t="s">
        <v>100</v>
      </c>
      <c r="B35" s="50" t="s">
        <v>173</v>
      </c>
      <c r="C35" s="55" t="s">
        <v>170</v>
      </c>
      <c r="D35" s="31">
        <v>28</v>
      </c>
      <c r="E35" s="64">
        <v>1</v>
      </c>
      <c r="F35" s="11" t="s">
        <v>46</v>
      </c>
      <c r="G35" s="116">
        <v>200</v>
      </c>
      <c r="H35" s="10">
        <f t="shared" si="1"/>
        <v>5600</v>
      </c>
      <c r="I35" s="27"/>
    </row>
    <row r="36" spans="1:9" ht="20.25" customHeight="1" x14ac:dyDescent="0.2">
      <c r="A36" s="13" t="s">
        <v>97</v>
      </c>
      <c r="B36" s="50" t="s">
        <v>178</v>
      </c>
      <c r="C36" s="55" t="s">
        <v>170</v>
      </c>
      <c r="D36" s="31">
        <v>2</v>
      </c>
      <c r="E36" s="89">
        <v>1</v>
      </c>
      <c r="F36" s="11" t="s">
        <v>46</v>
      </c>
      <c r="G36" s="116">
        <v>128</v>
      </c>
      <c r="H36" s="10">
        <f t="shared" si="1"/>
        <v>256</v>
      </c>
      <c r="I36" s="27" t="s">
        <v>344</v>
      </c>
    </row>
    <row r="37" spans="1:9" ht="20.25" customHeight="1" x14ac:dyDescent="0.2">
      <c r="A37" s="13" t="s">
        <v>95</v>
      </c>
      <c r="B37" s="50" t="s">
        <v>172</v>
      </c>
      <c r="C37" s="55" t="s">
        <v>171</v>
      </c>
      <c r="D37" s="31">
        <v>1</v>
      </c>
      <c r="E37" s="135">
        <v>1</v>
      </c>
      <c r="F37" s="11" t="s">
        <v>46</v>
      </c>
      <c r="G37" s="116">
        <v>164</v>
      </c>
      <c r="H37" s="10">
        <f t="shared" si="1"/>
        <v>164</v>
      </c>
      <c r="I37" s="27" t="s">
        <v>180</v>
      </c>
    </row>
    <row r="38" spans="1:9" ht="20.25" hidden="1" customHeight="1" x14ac:dyDescent="0.2">
      <c r="A38" s="13" t="s">
        <v>95</v>
      </c>
      <c r="B38" s="50" t="s">
        <v>94</v>
      </c>
      <c r="C38" s="55" t="s">
        <v>99</v>
      </c>
      <c r="D38" s="63">
        <v>60</v>
      </c>
      <c r="E38" s="62">
        <v>2</v>
      </c>
      <c r="F38" s="11" t="s">
        <v>46</v>
      </c>
      <c r="G38" s="59"/>
      <c r="H38" s="10">
        <f t="shared" si="1"/>
        <v>0</v>
      </c>
      <c r="I38" s="9" t="s">
        <v>98</v>
      </c>
    </row>
    <row r="39" spans="1:9" ht="20.25" hidden="1" customHeight="1" x14ac:dyDescent="0.2">
      <c r="A39" s="13" t="s">
        <v>174</v>
      </c>
      <c r="B39" s="50"/>
      <c r="C39" s="55"/>
      <c r="D39" s="63"/>
      <c r="E39" s="62"/>
      <c r="F39" s="11" t="s">
        <v>46</v>
      </c>
      <c r="G39" s="59"/>
      <c r="H39" s="10">
        <f t="shared" si="1"/>
        <v>0</v>
      </c>
      <c r="I39" s="9"/>
    </row>
    <row r="40" spans="1:9" ht="20.25" hidden="1" customHeight="1" x14ac:dyDescent="0.2">
      <c r="A40" s="13" t="s">
        <v>175</v>
      </c>
      <c r="B40" s="50" t="s">
        <v>96</v>
      </c>
      <c r="C40" s="55" t="s">
        <v>93</v>
      </c>
      <c r="D40" s="61"/>
      <c r="E40" s="60"/>
      <c r="F40" s="11" t="s">
        <v>46</v>
      </c>
      <c r="G40" s="41"/>
      <c r="H40" s="10">
        <f>D40*G40</f>
        <v>0</v>
      </c>
      <c r="I40" s="9"/>
    </row>
    <row r="41" spans="1:9" ht="20.25" hidden="1" customHeight="1" x14ac:dyDescent="0.2">
      <c r="A41" s="13" t="s">
        <v>176</v>
      </c>
      <c r="B41" s="50" t="s">
        <v>94</v>
      </c>
      <c r="C41" s="55" t="s">
        <v>93</v>
      </c>
      <c r="D41" s="61"/>
      <c r="E41" s="60"/>
      <c r="F41" s="11" t="s">
        <v>46</v>
      </c>
      <c r="G41" s="59"/>
      <c r="H41" s="10">
        <f>D41*G41</f>
        <v>0</v>
      </c>
      <c r="I41" s="9"/>
    </row>
    <row r="42" spans="1:9" ht="20.25" customHeight="1" thickBot="1" x14ac:dyDescent="0.25">
      <c r="A42" s="158" t="s">
        <v>3</v>
      </c>
      <c r="B42" s="159"/>
      <c r="C42" s="159"/>
      <c r="D42" s="159"/>
      <c r="E42" s="159"/>
      <c r="F42" s="159"/>
      <c r="G42" s="160"/>
      <c r="H42" s="39">
        <f>SUM(H33:H41)</f>
        <v>12710</v>
      </c>
      <c r="I42" s="9"/>
    </row>
    <row r="43" spans="1:9" ht="20.25" customHeight="1" x14ac:dyDescent="0.2">
      <c r="A43" s="17" t="s">
        <v>14</v>
      </c>
      <c r="B43" s="16" t="s">
        <v>13</v>
      </c>
      <c r="C43" s="16" t="s">
        <v>12</v>
      </c>
      <c r="D43" s="34" t="s">
        <v>11</v>
      </c>
      <c r="E43" s="34" t="s">
        <v>92</v>
      </c>
      <c r="F43" s="16" t="s">
        <v>10</v>
      </c>
      <c r="G43" s="16" t="s">
        <v>9</v>
      </c>
      <c r="H43" s="16" t="s">
        <v>8</v>
      </c>
      <c r="I43" s="15" t="s">
        <v>7</v>
      </c>
    </row>
    <row r="44" spans="1:9" ht="20.25" customHeight="1" x14ac:dyDescent="0.2">
      <c r="A44" s="14" t="s">
        <v>91</v>
      </c>
      <c r="B44" s="140" t="s">
        <v>90</v>
      </c>
      <c r="C44" s="141"/>
      <c r="D44" s="141"/>
      <c r="E44" s="141"/>
      <c r="F44" s="141"/>
      <c r="G44" s="141"/>
      <c r="H44" s="166"/>
      <c r="I44" s="9"/>
    </row>
    <row r="45" spans="1:9" ht="14.25" x14ac:dyDescent="0.2">
      <c r="A45" s="153" t="s">
        <v>89</v>
      </c>
      <c r="B45" s="169" t="s">
        <v>88</v>
      </c>
      <c r="C45" s="12" t="s">
        <v>87</v>
      </c>
      <c r="D45" s="31">
        <v>37</v>
      </c>
      <c r="E45" s="31">
        <v>1</v>
      </c>
      <c r="F45" s="11" t="s">
        <v>73</v>
      </c>
      <c r="G45" s="116">
        <v>320</v>
      </c>
      <c r="H45" s="10">
        <f t="shared" ref="H45:H54" si="2">D45*E45*G45</f>
        <v>11840</v>
      </c>
      <c r="I45" s="119" t="s">
        <v>86</v>
      </c>
    </row>
    <row r="46" spans="1:9" ht="20.25" hidden="1" customHeight="1" x14ac:dyDescent="0.2">
      <c r="A46" s="154"/>
      <c r="B46" s="170"/>
      <c r="C46" s="12" t="s">
        <v>78</v>
      </c>
      <c r="D46" s="31"/>
      <c r="E46" s="31"/>
      <c r="F46" s="11" t="s">
        <v>73</v>
      </c>
      <c r="G46" s="116"/>
      <c r="H46" s="10">
        <f t="shared" si="2"/>
        <v>0</v>
      </c>
      <c r="I46" s="120"/>
    </row>
    <row r="47" spans="1:9" ht="20.25" hidden="1" customHeight="1" x14ac:dyDescent="0.2">
      <c r="A47" s="154"/>
      <c r="B47" s="170"/>
      <c r="C47" s="12" t="s">
        <v>85</v>
      </c>
      <c r="D47" s="31"/>
      <c r="E47" s="31"/>
      <c r="F47" s="11" t="s">
        <v>73</v>
      </c>
      <c r="G47" s="117"/>
      <c r="H47" s="10">
        <f t="shared" si="2"/>
        <v>0</v>
      </c>
      <c r="I47" s="120"/>
    </row>
    <row r="48" spans="1:9" ht="20.25" hidden="1" customHeight="1" x14ac:dyDescent="0.2">
      <c r="A48" s="155"/>
      <c r="B48" s="171"/>
      <c r="C48" s="12" t="s">
        <v>84</v>
      </c>
      <c r="D48" s="31"/>
      <c r="E48" s="58"/>
      <c r="F48" s="11" t="s">
        <v>73</v>
      </c>
      <c r="G48" s="117"/>
      <c r="H48" s="10">
        <f t="shared" si="2"/>
        <v>0</v>
      </c>
      <c r="I48" s="120"/>
    </row>
    <row r="49" spans="1:9" ht="20.25" hidden="1" customHeight="1" x14ac:dyDescent="0.2">
      <c r="A49" s="153" t="s">
        <v>83</v>
      </c>
      <c r="B49" s="164" t="s">
        <v>82</v>
      </c>
      <c r="C49" s="12" t="s">
        <v>81</v>
      </c>
      <c r="D49" s="31"/>
      <c r="E49" s="58"/>
      <c r="F49" s="11" t="s">
        <v>73</v>
      </c>
      <c r="G49" s="117"/>
      <c r="H49" s="10">
        <f t="shared" si="2"/>
        <v>0</v>
      </c>
      <c r="I49" s="119" t="s">
        <v>80</v>
      </c>
    </row>
    <row r="50" spans="1:9" ht="20.25" hidden="1" customHeight="1" x14ac:dyDescent="0.2">
      <c r="A50" s="154"/>
      <c r="B50" s="165"/>
      <c r="C50" s="12" t="s">
        <v>79</v>
      </c>
      <c r="D50" s="31"/>
      <c r="E50" s="58"/>
      <c r="F50" s="11" t="s">
        <v>73</v>
      </c>
      <c r="G50" s="117"/>
      <c r="H50" s="10">
        <f t="shared" si="2"/>
        <v>0</v>
      </c>
      <c r="I50" s="125"/>
    </row>
    <row r="51" spans="1:9" ht="20.25" hidden="1" customHeight="1" x14ac:dyDescent="0.2">
      <c r="A51" s="154"/>
      <c r="B51" s="165"/>
      <c r="C51" s="12" t="s">
        <v>78</v>
      </c>
      <c r="D51" s="31"/>
      <c r="E51" s="58"/>
      <c r="F51" s="11" t="s">
        <v>73</v>
      </c>
      <c r="G51" s="117"/>
      <c r="H51" s="10">
        <f t="shared" si="2"/>
        <v>0</v>
      </c>
      <c r="I51" s="125"/>
    </row>
    <row r="52" spans="1:9" ht="20.25" hidden="1" customHeight="1" x14ac:dyDescent="0.2">
      <c r="A52" s="155"/>
      <c r="B52" s="172"/>
      <c r="C52" s="12" t="s">
        <v>77</v>
      </c>
      <c r="D52" s="31"/>
      <c r="E52" s="58"/>
      <c r="F52" s="11" t="s">
        <v>73</v>
      </c>
      <c r="G52" s="117"/>
      <c r="H52" s="10">
        <f t="shared" si="2"/>
        <v>0</v>
      </c>
      <c r="I52" s="125"/>
    </row>
    <row r="53" spans="1:9" ht="20.25" customHeight="1" x14ac:dyDescent="0.2">
      <c r="A53" s="153" t="s">
        <v>76</v>
      </c>
      <c r="B53" s="150" t="s">
        <v>75</v>
      </c>
      <c r="C53" s="12" t="s">
        <v>74</v>
      </c>
      <c r="D53" s="31">
        <v>2</v>
      </c>
      <c r="E53" s="58">
        <v>1</v>
      </c>
      <c r="F53" s="11" t="s">
        <v>73</v>
      </c>
      <c r="G53" s="117">
        <v>900</v>
      </c>
      <c r="H53" s="10">
        <f t="shared" si="2"/>
        <v>1800</v>
      </c>
      <c r="I53" s="125" t="s">
        <v>319</v>
      </c>
    </row>
    <row r="54" spans="1:9" ht="20.25" customHeight="1" x14ac:dyDescent="0.2">
      <c r="A54" s="154"/>
      <c r="B54" s="151"/>
      <c r="C54" s="12" t="s">
        <v>74</v>
      </c>
      <c r="D54" s="31">
        <v>12</v>
      </c>
      <c r="E54" s="58">
        <v>2</v>
      </c>
      <c r="F54" s="11" t="s">
        <v>73</v>
      </c>
      <c r="G54" s="117">
        <v>300</v>
      </c>
      <c r="H54" s="10">
        <f t="shared" si="2"/>
        <v>7200</v>
      </c>
      <c r="I54" s="125" t="s">
        <v>320</v>
      </c>
    </row>
    <row r="55" spans="1:9" ht="20.25" hidden="1" customHeight="1" x14ac:dyDescent="0.2">
      <c r="A55" s="154"/>
      <c r="B55" s="151"/>
      <c r="C55" s="12"/>
      <c r="D55" s="31"/>
      <c r="E55" s="58"/>
      <c r="F55" s="11"/>
      <c r="G55" s="57"/>
      <c r="H55" s="10"/>
      <c r="I55" s="125"/>
    </row>
    <row r="56" spans="1:9" ht="20.25" hidden="1" customHeight="1" x14ac:dyDescent="0.2">
      <c r="A56" s="154"/>
      <c r="B56" s="151"/>
      <c r="C56" s="12"/>
      <c r="D56" s="31"/>
      <c r="E56" s="58"/>
      <c r="F56" s="11"/>
      <c r="G56" s="57"/>
      <c r="H56" s="10"/>
      <c r="I56" s="125"/>
    </row>
    <row r="57" spans="1:9" ht="20.25" hidden="1" customHeight="1" x14ac:dyDescent="0.2">
      <c r="A57" s="155"/>
      <c r="B57" s="152"/>
      <c r="C57" s="12"/>
      <c r="D57" s="31"/>
      <c r="E57" s="58"/>
      <c r="F57" s="11"/>
      <c r="G57" s="57"/>
      <c r="H57" s="10"/>
      <c r="I57" s="125"/>
    </row>
    <row r="58" spans="1:9" ht="20.25" customHeight="1" x14ac:dyDescent="0.2">
      <c r="A58" s="153" t="s">
        <v>72</v>
      </c>
      <c r="B58" s="164" t="s">
        <v>71</v>
      </c>
      <c r="C58" s="12"/>
      <c r="D58" s="31">
        <v>5</v>
      </c>
      <c r="E58" s="58">
        <v>2</v>
      </c>
      <c r="F58" s="11" t="s">
        <v>70</v>
      </c>
      <c r="G58" s="117">
        <v>385</v>
      </c>
      <c r="H58" s="116">
        <f>D58*E58*G58</f>
        <v>3850</v>
      </c>
      <c r="I58" s="136"/>
    </row>
    <row r="59" spans="1:9" ht="20.25" hidden="1" customHeight="1" x14ac:dyDescent="0.2">
      <c r="A59" s="154"/>
      <c r="B59" s="165"/>
      <c r="C59" s="12" t="s">
        <v>17</v>
      </c>
      <c r="D59" s="31"/>
      <c r="E59" s="58"/>
      <c r="F59" s="11" t="s">
        <v>70</v>
      </c>
      <c r="G59" s="57"/>
      <c r="H59" s="10">
        <f>D59*E59*G59</f>
        <v>0</v>
      </c>
      <c r="I59" s="56"/>
    </row>
    <row r="60" spans="1:9" ht="20.25" hidden="1" customHeight="1" x14ac:dyDescent="0.2">
      <c r="A60" s="155"/>
      <c r="B60" s="165"/>
      <c r="C60" s="12" t="s">
        <v>17</v>
      </c>
      <c r="D60" s="31"/>
      <c r="E60" s="58"/>
      <c r="F60" s="11" t="s">
        <v>70</v>
      </c>
      <c r="G60" s="57"/>
      <c r="H60" s="10">
        <f>D60*E60*G60</f>
        <v>0</v>
      </c>
      <c r="I60" s="56"/>
    </row>
    <row r="61" spans="1:9" ht="20.25" customHeight="1" thickBot="1" x14ac:dyDescent="0.25">
      <c r="A61" s="158" t="s">
        <v>3</v>
      </c>
      <c r="B61" s="159"/>
      <c r="C61" s="159"/>
      <c r="D61" s="159"/>
      <c r="E61" s="159"/>
      <c r="F61" s="159"/>
      <c r="G61" s="160"/>
      <c r="H61" s="39">
        <f>SUM(H45:H58)</f>
        <v>24690</v>
      </c>
      <c r="I61" s="9"/>
    </row>
    <row r="62" spans="1:9" ht="20.25" customHeight="1" x14ac:dyDescent="0.2">
      <c r="A62" s="17" t="s">
        <v>14</v>
      </c>
      <c r="B62" s="16" t="s">
        <v>13</v>
      </c>
      <c r="C62" s="16" t="s">
        <v>12</v>
      </c>
      <c r="D62" s="146" t="s">
        <v>11</v>
      </c>
      <c r="E62" s="147"/>
      <c r="F62" s="16" t="s">
        <v>10</v>
      </c>
      <c r="G62" s="16" t="s">
        <v>9</v>
      </c>
      <c r="H62" s="16" t="s">
        <v>8</v>
      </c>
      <c r="I62" s="15" t="s">
        <v>7</v>
      </c>
    </row>
    <row r="63" spans="1:9" ht="20.25" customHeight="1" x14ac:dyDescent="0.2">
      <c r="A63" s="14" t="s">
        <v>69</v>
      </c>
      <c r="B63" s="140" t="s">
        <v>68</v>
      </c>
      <c r="C63" s="141"/>
      <c r="D63" s="141"/>
      <c r="E63" s="141"/>
      <c r="F63" s="141"/>
      <c r="G63" s="141"/>
      <c r="H63" s="166"/>
      <c r="I63" s="33"/>
    </row>
    <row r="64" spans="1:9" ht="20.25" customHeight="1" x14ac:dyDescent="0.2">
      <c r="A64" s="44" t="s">
        <v>67</v>
      </c>
      <c r="B64" s="50" t="s">
        <v>66</v>
      </c>
      <c r="C64" s="55" t="s">
        <v>65</v>
      </c>
      <c r="D64" s="167"/>
      <c r="E64" s="168"/>
      <c r="F64" s="11" t="s">
        <v>46</v>
      </c>
      <c r="G64" s="116">
        <v>10</v>
      </c>
      <c r="H64" s="10">
        <f t="shared" ref="H64:H70" si="3">D64*G64</f>
        <v>0</v>
      </c>
      <c r="I64" s="33"/>
    </row>
    <row r="65" spans="1:9" ht="14.25" x14ac:dyDescent="0.2">
      <c r="A65" s="44" t="s">
        <v>64</v>
      </c>
      <c r="B65" s="50" t="s">
        <v>63</v>
      </c>
      <c r="C65" s="29" t="s">
        <v>62</v>
      </c>
      <c r="D65" s="167"/>
      <c r="E65" s="168"/>
      <c r="F65" s="11" t="s">
        <v>50</v>
      </c>
      <c r="G65" s="116"/>
      <c r="H65" s="10">
        <f t="shared" si="3"/>
        <v>0</v>
      </c>
      <c r="I65" s="54"/>
    </row>
    <row r="66" spans="1:9" ht="20.25" hidden="1" customHeight="1" x14ac:dyDescent="0.2">
      <c r="A66" s="44" t="s">
        <v>61</v>
      </c>
      <c r="B66" s="50" t="s">
        <v>60</v>
      </c>
      <c r="C66" s="42"/>
      <c r="D66" s="156">
        <v>2</v>
      </c>
      <c r="E66" s="157"/>
      <c r="F66" s="11" t="s">
        <v>50</v>
      </c>
      <c r="G66" s="23">
        <v>0</v>
      </c>
      <c r="H66" s="10">
        <f t="shared" si="3"/>
        <v>0</v>
      </c>
      <c r="I66" s="33" t="s">
        <v>59</v>
      </c>
    </row>
    <row r="67" spans="1:9" ht="14.25" hidden="1" x14ac:dyDescent="0.2">
      <c r="A67" s="44" t="s">
        <v>58</v>
      </c>
      <c r="B67" s="50" t="s">
        <v>57</v>
      </c>
      <c r="C67" s="42"/>
      <c r="D67" s="53">
        <v>1</v>
      </c>
      <c r="E67" s="52">
        <v>1</v>
      </c>
      <c r="F67" s="11" t="s">
        <v>53</v>
      </c>
      <c r="G67" s="23">
        <v>0</v>
      </c>
      <c r="H67" s="10">
        <f t="shared" si="3"/>
        <v>0</v>
      </c>
      <c r="I67" s="51" t="s">
        <v>56</v>
      </c>
    </row>
    <row r="68" spans="1:9" ht="20.25" hidden="1" customHeight="1" x14ac:dyDescent="0.2">
      <c r="A68" s="44" t="s">
        <v>55</v>
      </c>
      <c r="B68" s="50" t="s">
        <v>54</v>
      </c>
      <c r="C68" s="42"/>
      <c r="D68" s="156">
        <v>0</v>
      </c>
      <c r="E68" s="157"/>
      <c r="F68" s="11" t="s">
        <v>53</v>
      </c>
      <c r="G68" s="23">
        <v>0</v>
      </c>
      <c r="H68" s="10">
        <f t="shared" si="3"/>
        <v>0</v>
      </c>
      <c r="I68" s="33"/>
    </row>
    <row r="69" spans="1:9" ht="20.25" hidden="1" customHeight="1" x14ac:dyDescent="0.2">
      <c r="A69" s="44" t="s">
        <v>52</v>
      </c>
      <c r="B69" s="50" t="s">
        <v>51</v>
      </c>
      <c r="C69" s="42"/>
      <c r="D69" s="156">
        <v>10</v>
      </c>
      <c r="E69" s="157"/>
      <c r="F69" s="11" t="s">
        <v>50</v>
      </c>
      <c r="G69" s="23">
        <v>0</v>
      </c>
      <c r="H69" s="10">
        <f t="shared" si="3"/>
        <v>0</v>
      </c>
      <c r="I69" s="33" t="s">
        <v>49</v>
      </c>
    </row>
    <row r="70" spans="1:9" ht="20.25" hidden="1" customHeight="1" x14ac:dyDescent="0.2">
      <c r="A70" s="44" t="s">
        <v>48</v>
      </c>
      <c r="B70" s="50" t="s">
        <v>47</v>
      </c>
      <c r="C70" s="50"/>
      <c r="D70" s="156">
        <v>75</v>
      </c>
      <c r="E70" s="157"/>
      <c r="F70" s="11" t="s">
        <v>46</v>
      </c>
      <c r="G70" s="23">
        <v>0</v>
      </c>
      <c r="H70" s="10">
        <f t="shared" si="3"/>
        <v>0</v>
      </c>
      <c r="I70" s="33" t="s">
        <v>45</v>
      </c>
    </row>
    <row r="71" spans="1:9" ht="20.25" customHeight="1" thickBot="1" x14ac:dyDescent="0.25">
      <c r="A71" s="158" t="s">
        <v>3</v>
      </c>
      <c r="B71" s="159"/>
      <c r="C71" s="159"/>
      <c r="D71" s="159"/>
      <c r="E71" s="159"/>
      <c r="F71" s="159"/>
      <c r="G71" s="160"/>
      <c r="H71" s="39">
        <f>SUM(H64:H70)</f>
        <v>0</v>
      </c>
      <c r="I71" s="33"/>
    </row>
    <row r="72" spans="1:9" ht="20.25" customHeight="1" thickBot="1" x14ac:dyDescent="0.25">
      <c r="A72" s="49" t="s">
        <v>14</v>
      </c>
      <c r="B72" s="46" t="s">
        <v>13</v>
      </c>
      <c r="C72" s="46" t="s">
        <v>12</v>
      </c>
      <c r="D72" s="48" t="s">
        <v>25</v>
      </c>
      <c r="E72" s="47" t="s">
        <v>35</v>
      </c>
      <c r="F72" s="46" t="s">
        <v>10</v>
      </c>
      <c r="G72" s="46" t="s">
        <v>9</v>
      </c>
      <c r="H72" s="46" t="s">
        <v>8</v>
      </c>
      <c r="I72" s="45" t="s">
        <v>7</v>
      </c>
    </row>
    <row r="73" spans="1:9" ht="20.25" customHeight="1" x14ac:dyDescent="0.2">
      <c r="A73" s="14" t="s">
        <v>44</v>
      </c>
      <c r="B73" s="161" t="s">
        <v>43</v>
      </c>
      <c r="C73" s="161"/>
      <c r="D73" s="161"/>
      <c r="E73" s="161"/>
      <c r="F73" s="161"/>
      <c r="G73" s="161"/>
      <c r="H73" s="161"/>
      <c r="I73" s="162"/>
    </row>
    <row r="74" spans="1:9" ht="20.25" customHeight="1" x14ac:dyDescent="0.2">
      <c r="A74" s="44" t="s">
        <v>42</v>
      </c>
      <c r="B74" s="43" t="s">
        <v>41</v>
      </c>
      <c r="C74" s="42"/>
      <c r="D74" s="31">
        <v>0</v>
      </c>
      <c r="E74" s="31">
        <v>1</v>
      </c>
      <c r="F74" s="11" t="s">
        <v>27</v>
      </c>
      <c r="G74" s="116"/>
      <c r="H74" s="10">
        <f>D74*E74*G74</f>
        <v>0</v>
      </c>
      <c r="I74" s="33"/>
    </row>
    <row r="75" spans="1:9" ht="20.25" customHeight="1" x14ac:dyDescent="0.2">
      <c r="A75" s="44" t="s">
        <v>40</v>
      </c>
      <c r="B75" s="43" t="s">
        <v>39</v>
      </c>
      <c r="C75" s="42"/>
      <c r="D75" s="28">
        <v>1</v>
      </c>
      <c r="E75" s="28">
        <v>1</v>
      </c>
      <c r="F75" s="11" t="s">
        <v>27</v>
      </c>
      <c r="G75" s="116">
        <v>600</v>
      </c>
      <c r="H75" s="10">
        <f>D75*E75*G75</f>
        <v>600</v>
      </c>
      <c r="I75" s="40"/>
    </row>
    <row r="76" spans="1:9" ht="20.25" customHeight="1" x14ac:dyDescent="0.2">
      <c r="A76" s="158" t="s">
        <v>3</v>
      </c>
      <c r="B76" s="159"/>
      <c r="C76" s="159"/>
      <c r="D76" s="159"/>
      <c r="E76" s="159"/>
      <c r="F76" s="159"/>
      <c r="G76" s="160"/>
      <c r="H76" s="39">
        <f>SUM(H74:H75)</f>
        <v>600</v>
      </c>
      <c r="I76" s="38"/>
    </row>
    <row r="77" spans="1:9" ht="20.25" customHeight="1" thickBot="1" x14ac:dyDescent="0.25">
      <c r="A77" s="22" t="s">
        <v>15</v>
      </c>
      <c r="B77" s="21"/>
      <c r="C77" s="21"/>
      <c r="D77" s="37"/>
      <c r="E77" s="37"/>
      <c r="F77" s="21"/>
      <c r="G77" s="20"/>
      <c r="H77" s="19">
        <f>H61+H30+H42+H71+H76</f>
        <v>79690</v>
      </c>
      <c r="I77" s="36"/>
    </row>
    <row r="78" spans="1:9" ht="20.25" customHeight="1" x14ac:dyDescent="0.2">
      <c r="A78" s="17" t="s">
        <v>14</v>
      </c>
      <c r="B78" s="16" t="s">
        <v>13</v>
      </c>
      <c r="C78" s="16" t="s">
        <v>12</v>
      </c>
      <c r="D78" s="146" t="s">
        <v>11</v>
      </c>
      <c r="E78" s="147"/>
      <c r="F78" s="16" t="s">
        <v>10</v>
      </c>
      <c r="G78" s="16" t="s">
        <v>9</v>
      </c>
      <c r="H78" s="16" t="s">
        <v>8</v>
      </c>
      <c r="I78" s="15" t="s">
        <v>7</v>
      </c>
    </row>
    <row r="79" spans="1:9" ht="20.25" customHeight="1" x14ac:dyDescent="0.2">
      <c r="A79" s="14" t="s">
        <v>38</v>
      </c>
      <c r="B79" s="140" t="s">
        <v>36</v>
      </c>
      <c r="C79" s="141"/>
      <c r="D79" s="141"/>
      <c r="E79" s="141"/>
      <c r="F79" s="141"/>
      <c r="G79" s="141"/>
      <c r="H79" s="141"/>
      <c r="I79" s="142"/>
    </row>
    <row r="80" spans="1:9" ht="20.25" customHeight="1" x14ac:dyDescent="0.2">
      <c r="A80" s="13" t="s">
        <v>37</v>
      </c>
      <c r="B80" s="12" t="s">
        <v>36</v>
      </c>
      <c r="C80" s="12"/>
      <c r="D80" s="148"/>
      <c r="E80" s="149"/>
      <c r="F80" s="11"/>
      <c r="G80" s="118">
        <v>0.1</v>
      </c>
      <c r="H80" s="10">
        <f>G80*H77</f>
        <v>7969</v>
      </c>
      <c r="I80" s="9"/>
    </row>
    <row r="81" spans="1:9" ht="20.25" customHeight="1" thickBot="1" x14ac:dyDescent="0.25">
      <c r="A81" s="143" t="s">
        <v>3</v>
      </c>
      <c r="B81" s="144"/>
      <c r="C81" s="144"/>
      <c r="D81" s="163"/>
      <c r="E81" s="163"/>
      <c r="F81" s="144"/>
      <c r="G81" s="145"/>
      <c r="H81" s="8">
        <f>SUM(H80:H80)</f>
        <v>7969</v>
      </c>
      <c r="I81" s="35"/>
    </row>
    <row r="82" spans="1:9" ht="20.25" customHeight="1" x14ac:dyDescent="0.2">
      <c r="A82" s="17" t="s">
        <v>14</v>
      </c>
      <c r="B82" s="16" t="s">
        <v>13</v>
      </c>
      <c r="C82" s="16" t="s">
        <v>12</v>
      </c>
      <c r="D82" s="34" t="s">
        <v>25</v>
      </c>
      <c r="E82" s="34" t="s">
        <v>35</v>
      </c>
      <c r="F82" s="16" t="s">
        <v>10</v>
      </c>
      <c r="G82" s="16" t="s">
        <v>9</v>
      </c>
      <c r="H82" s="16" t="s">
        <v>8</v>
      </c>
      <c r="I82" s="15" t="s">
        <v>7</v>
      </c>
    </row>
    <row r="83" spans="1:9" ht="20.25" customHeight="1" x14ac:dyDescent="0.2">
      <c r="A83" s="14" t="s">
        <v>34</v>
      </c>
      <c r="B83" s="140" t="s">
        <v>33</v>
      </c>
      <c r="C83" s="141"/>
      <c r="D83" s="141"/>
      <c r="E83" s="141"/>
      <c r="F83" s="141"/>
      <c r="G83" s="141"/>
      <c r="H83" s="141"/>
      <c r="I83" s="142"/>
    </row>
    <row r="84" spans="1:9" ht="19.5" customHeight="1" x14ac:dyDescent="0.2">
      <c r="A84" s="13" t="s">
        <v>32</v>
      </c>
      <c r="B84" s="12" t="s">
        <v>31</v>
      </c>
      <c r="C84" s="12"/>
      <c r="D84" s="31">
        <v>1</v>
      </c>
      <c r="E84" s="31">
        <v>3</v>
      </c>
      <c r="F84" s="11" t="s">
        <v>27</v>
      </c>
      <c r="G84" s="118">
        <v>600</v>
      </c>
      <c r="H84" s="10">
        <f>D84*E84*G84</f>
        <v>1800</v>
      </c>
      <c r="I84" s="33"/>
    </row>
    <row r="85" spans="1:9" ht="20.25" customHeight="1" x14ac:dyDescent="0.2">
      <c r="A85" s="153" t="s">
        <v>29</v>
      </c>
      <c r="B85" s="150" t="s">
        <v>30</v>
      </c>
      <c r="C85" s="12"/>
      <c r="D85" s="31">
        <v>1</v>
      </c>
      <c r="E85" s="31">
        <v>1</v>
      </c>
      <c r="F85" s="11" t="s">
        <v>27</v>
      </c>
      <c r="G85" s="118">
        <v>1500</v>
      </c>
      <c r="H85" s="10">
        <f>D85*E85*G85</f>
        <v>1500</v>
      </c>
      <c r="I85" s="33" t="s">
        <v>181</v>
      </c>
    </row>
    <row r="86" spans="1:9" ht="20.25" customHeight="1" x14ac:dyDescent="0.2">
      <c r="A86" s="155"/>
      <c r="B86" s="152"/>
      <c r="C86" s="12"/>
      <c r="D86" s="31">
        <v>1</v>
      </c>
      <c r="E86" s="31">
        <v>1</v>
      </c>
      <c r="F86" s="11" t="s">
        <v>27</v>
      </c>
      <c r="G86" s="118">
        <v>311</v>
      </c>
      <c r="H86" s="10">
        <f>D86*E86*G86</f>
        <v>311</v>
      </c>
      <c r="I86" s="33" t="s">
        <v>182</v>
      </c>
    </row>
    <row r="87" spans="1:9" ht="20.25" customHeight="1" x14ac:dyDescent="0.2">
      <c r="A87" s="13" t="s">
        <v>183</v>
      </c>
      <c r="B87" s="12" t="s">
        <v>28</v>
      </c>
      <c r="C87" s="12"/>
      <c r="D87" s="31">
        <v>1</v>
      </c>
      <c r="E87" s="31">
        <v>2</v>
      </c>
      <c r="F87" s="11" t="s">
        <v>27</v>
      </c>
      <c r="G87" s="118">
        <v>1930</v>
      </c>
      <c r="H87" s="10">
        <f>D87*E87*G87</f>
        <v>3860</v>
      </c>
      <c r="I87" s="33" t="s">
        <v>26</v>
      </c>
    </row>
    <row r="88" spans="1:9" ht="20.25" customHeight="1" thickBot="1" x14ac:dyDescent="0.25">
      <c r="A88" s="143" t="s">
        <v>3</v>
      </c>
      <c r="B88" s="144"/>
      <c r="C88" s="144"/>
      <c r="D88" s="144"/>
      <c r="E88" s="144"/>
      <c r="F88" s="144"/>
      <c r="G88" s="145"/>
      <c r="H88" s="8">
        <f>SUM(H84:H87)</f>
        <v>7471</v>
      </c>
      <c r="I88" s="7"/>
    </row>
    <row r="89" spans="1:9" ht="20.25" customHeight="1" x14ac:dyDescent="0.2">
      <c r="A89" s="17" t="s">
        <v>14</v>
      </c>
      <c r="B89" s="16" t="s">
        <v>13</v>
      </c>
      <c r="C89" s="16" t="s">
        <v>12</v>
      </c>
      <c r="D89" s="146" t="s">
        <v>25</v>
      </c>
      <c r="E89" s="147"/>
      <c r="F89" s="16" t="s">
        <v>10</v>
      </c>
      <c r="G89" s="16" t="s">
        <v>9</v>
      </c>
      <c r="H89" s="16" t="s">
        <v>8</v>
      </c>
      <c r="I89" s="15" t="s">
        <v>7</v>
      </c>
    </row>
    <row r="90" spans="1:9" ht="20.25" customHeight="1" x14ac:dyDescent="0.2">
      <c r="A90" s="14" t="s">
        <v>24</v>
      </c>
      <c r="B90" s="140" t="s">
        <v>23</v>
      </c>
      <c r="C90" s="141"/>
      <c r="D90" s="141"/>
      <c r="E90" s="141"/>
      <c r="F90" s="141"/>
      <c r="G90" s="141"/>
      <c r="H90" s="141"/>
      <c r="I90" s="142"/>
    </row>
    <row r="91" spans="1:9" ht="14.25" x14ac:dyDescent="0.2">
      <c r="A91" s="32"/>
      <c r="B91" s="134" t="s">
        <v>22</v>
      </c>
      <c r="C91" s="29"/>
      <c r="D91" s="31">
        <v>15</v>
      </c>
      <c r="E91" s="31">
        <v>2</v>
      </c>
      <c r="F91" s="11" t="s">
        <v>16</v>
      </c>
      <c r="G91" s="116">
        <v>1159.6666</v>
      </c>
      <c r="H91" s="10">
        <f>D91*E91*G91</f>
        <v>34789.998</v>
      </c>
      <c r="I91" s="27"/>
    </row>
    <row r="92" spans="1:9" ht="12.75" hidden="1" customHeight="1" x14ac:dyDescent="0.2">
      <c r="A92" s="13"/>
      <c r="B92" s="30" t="s">
        <v>21</v>
      </c>
      <c r="C92" s="29"/>
      <c r="D92" s="28"/>
      <c r="E92" s="28">
        <v>2</v>
      </c>
      <c r="F92" s="11" t="s">
        <v>16</v>
      </c>
      <c r="G92" s="118"/>
      <c r="H92" s="10">
        <f>D92*E92*G92</f>
        <v>0</v>
      </c>
      <c r="I92" s="27" t="s">
        <v>20</v>
      </c>
    </row>
    <row r="93" spans="1:9" ht="3.75" hidden="1" customHeight="1" x14ac:dyDescent="0.2">
      <c r="A93" s="13" t="s">
        <v>19</v>
      </c>
      <c r="B93" s="26" t="s">
        <v>18</v>
      </c>
      <c r="C93" s="25" t="s">
        <v>17</v>
      </c>
      <c r="D93" s="24"/>
      <c r="E93" s="24"/>
      <c r="F93" s="11" t="s">
        <v>16</v>
      </c>
      <c r="G93" s="23"/>
      <c r="H93" s="10">
        <f>D93*E93*G93</f>
        <v>0</v>
      </c>
      <c r="I93" s="9"/>
    </row>
    <row r="94" spans="1:9" ht="20.25" customHeight="1" x14ac:dyDescent="0.2">
      <c r="A94" s="143" t="s">
        <v>3</v>
      </c>
      <c r="B94" s="144"/>
      <c r="C94" s="144"/>
      <c r="D94" s="144"/>
      <c r="E94" s="144"/>
      <c r="F94" s="144"/>
      <c r="G94" s="145"/>
      <c r="H94" s="8">
        <f>SUM(H91:H93)</f>
        <v>34789.998</v>
      </c>
      <c r="I94" s="7"/>
    </row>
    <row r="95" spans="1:9" ht="20.25" customHeight="1" thickBot="1" x14ac:dyDescent="0.25">
      <c r="A95" s="22" t="s">
        <v>15</v>
      </c>
      <c r="B95" s="21"/>
      <c r="C95" s="21"/>
      <c r="D95" s="21"/>
      <c r="E95" s="21"/>
      <c r="F95" s="21"/>
      <c r="G95" s="20"/>
      <c r="H95" s="19">
        <f>H94+H88+H81+H77</f>
        <v>129919.99799999999</v>
      </c>
      <c r="I95" s="18"/>
    </row>
    <row r="96" spans="1:9" ht="20.25" customHeight="1" x14ac:dyDescent="0.2">
      <c r="A96" s="17" t="s">
        <v>14</v>
      </c>
      <c r="B96" s="16" t="s">
        <v>13</v>
      </c>
      <c r="C96" s="16" t="s">
        <v>12</v>
      </c>
      <c r="D96" s="146" t="s">
        <v>11</v>
      </c>
      <c r="E96" s="147"/>
      <c r="F96" s="16" t="s">
        <v>10</v>
      </c>
      <c r="G96" s="16" t="s">
        <v>9</v>
      </c>
      <c r="H96" s="16" t="s">
        <v>8</v>
      </c>
      <c r="I96" s="15" t="s">
        <v>7</v>
      </c>
    </row>
    <row r="97" spans="1:9" ht="20.25" customHeight="1" x14ac:dyDescent="0.2">
      <c r="A97" s="14" t="s">
        <v>6</v>
      </c>
      <c r="B97" s="140" t="s">
        <v>4</v>
      </c>
      <c r="C97" s="141"/>
      <c r="D97" s="141"/>
      <c r="E97" s="141"/>
      <c r="F97" s="141"/>
      <c r="G97" s="141"/>
      <c r="H97" s="141"/>
      <c r="I97" s="142"/>
    </row>
    <row r="98" spans="1:9" ht="20.25" customHeight="1" x14ac:dyDescent="0.2">
      <c r="A98" s="13" t="s">
        <v>5</v>
      </c>
      <c r="B98" s="12" t="s">
        <v>4</v>
      </c>
      <c r="C98" s="12"/>
      <c r="D98" s="148"/>
      <c r="E98" s="149"/>
      <c r="F98" s="11"/>
      <c r="G98" s="118">
        <v>0.06</v>
      </c>
      <c r="H98" s="10">
        <f>G98*H95</f>
        <v>7795.1998799999992</v>
      </c>
      <c r="I98" s="9"/>
    </row>
    <row r="99" spans="1:9" ht="20.25" customHeight="1" x14ac:dyDescent="0.2">
      <c r="A99" s="143" t="s">
        <v>3</v>
      </c>
      <c r="B99" s="144"/>
      <c r="C99" s="144"/>
      <c r="D99" s="144"/>
      <c r="E99" s="144"/>
      <c r="F99" s="144"/>
      <c r="G99" s="145"/>
      <c r="H99" s="8">
        <f>SUM(H98)</f>
        <v>7795.1998799999992</v>
      </c>
      <c r="I99" s="7"/>
    </row>
    <row r="100" spans="1:9" ht="20.25" customHeight="1" x14ac:dyDescent="0.2">
      <c r="A100" s="6" t="s">
        <v>2</v>
      </c>
      <c r="B100" s="5"/>
      <c r="C100" s="5"/>
      <c r="D100" s="5"/>
      <c r="E100" s="5"/>
      <c r="F100" s="5"/>
      <c r="G100" s="4"/>
      <c r="H100" s="3">
        <f>H99+H95</f>
        <v>137715.19787999999</v>
      </c>
      <c r="I100" s="2"/>
    </row>
    <row r="101" spans="1:9" ht="20.25" customHeight="1" thickBot="1" x14ac:dyDescent="0.25">
      <c r="A101" s="137" t="s">
        <v>1</v>
      </c>
      <c r="B101" s="138"/>
      <c r="C101" s="138"/>
      <c r="D101" s="138"/>
      <c r="E101" s="138"/>
      <c r="F101" s="138"/>
      <c r="G101" s="138"/>
      <c r="H101" s="138"/>
      <c r="I101" s="139"/>
    </row>
    <row r="103" spans="1:9" ht="20.25" customHeight="1" x14ac:dyDescent="0.2">
      <c r="H103" t="s">
        <v>0</v>
      </c>
    </row>
    <row r="104" spans="1:9" ht="20.25" customHeight="1" x14ac:dyDescent="0.2">
      <c r="H104" s="1"/>
    </row>
    <row r="105" spans="1:9" ht="20.25" customHeight="1" x14ac:dyDescent="0.2">
      <c r="H105" s="1"/>
    </row>
    <row r="106" spans="1:9" ht="20.25" customHeight="1" x14ac:dyDescent="0.2">
      <c r="H106" s="1"/>
    </row>
    <row r="108" spans="1:9" ht="20.25" customHeight="1" x14ac:dyDescent="0.2">
      <c r="H108" s="1"/>
    </row>
    <row r="111" spans="1:9" ht="20.25" customHeight="1" x14ac:dyDescent="0.2">
      <c r="E111" s="133"/>
    </row>
  </sheetData>
  <mergeCells count="57">
    <mergeCell ref="H4:I4"/>
    <mergeCell ref="A1:I1"/>
    <mergeCell ref="D2:E2"/>
    <mergeCell ref="H2:I2"/>
    <mergeCell ref="D3:E3"/>
    <mergeCell ref="H3:I3"/>
    <mergeCell ref="B32:H32"/>
    <mergeCell ref="A5:I5"/>
    <mergeCell ref="B6:I6"/>
    <mergeCell ref="A7:F7"/>
    <mergeCell ref="G7:I7"/>
    <mergeCell ref="B9:H9"/>
    <mergeCell ref="A10:A12"/>
    <mergeCell ref="B10:B12"/>
    <mergeCell ref="A15:A17"/>
    <mergeCell ref="B15:B17"/>
    <mergeCell ref="A18:A23"/>
    <mergeCell ref="A24:A29"/>
    <mergeCell ref="A30:G30"/>
    <mergeCell ref="A42:G42"/>
    <mergeCell ref="B44:H44"/>
    <mergeCell ref="A45:A48"/>
    <mergeCell ref="B45:B48"/>
    <mergeCell ref="A49:A52"/>
    <mergeCell ref="B49:B52"/>
    <mergeCell ref="D68:E68"/>
    <mergeCell ref="A58:A60"/>
    <mergeCell ref="B58:B60"/>
    <mergeCell ref="A61:G61"/>
    <mergeCell ref="D62:E62"/>
    <mergeCell ref="B63:H63"/>
    <mergeCell ref="D64:E64"/>
    <mergeCell ref="D65:E65"/>
    <mergeCell ref="D66:E66"/>
    <mergeCell ref="B53:B57"/>
    <mergeCell ref="A53:A57"/>
    <mergeCell ref="D89:E89"/>
    <mergeCell ref="D69:E69"/>
    <mergeCell ref="D70:E70"/>
    <mergeCell ref="A71:G71"/>
    <mergeCell ref="B73:I73"/>
    <mergeCell ref="A76:G76"/>
    <mergeCell ref="D78:E78"/>
    <mergeCell ref="B79:I79"/>
    <mergeCell ref="D80:E80"/>
    <mergeCell ref="A81:G81"/>
    <mergeCell ref="B83:I83"/>
    <mergeCell ref="A88:G88"/>
    <mergeCell ref="A85:A86"/>
    <mergeCell ref="B85:B86"/>
    <mergeCell ref="A101:I101"/>
    <mergeCell ref="B90:I90"/>
    <mergeCell ref="A94:G94"/>
    <mergeCell ref="D96:E96"/>
    <mergeCell ref="B97:I97"/>
    <mergeCell ref="D98:E98"/>
    <mergeCell ref="A99:G99"/>
  </mergeCells>
  <phoneticPr fontId="1" type="noConversion"/>
  <dataValidations count="2">
    <dataValidation type="list" allowBlank="1" showInputMessage="1" showErrorMessage="1" sqref="B3" xr:uid="{1A8436CC-9F7B-4385-A7F9-4B99BCCCA423}">
      <formula1>"国内会议,国际会议"</formula1>
    </dataValidation>
    <dataValidation type="list" allowBlank="1" showInputMessage="1" showErrorMessage="1" sqref="I34 I40:I41 I46:I48" xr:uid="{8188A04F-9CBF-4EAC-9CAC-9B366382FBF9}">
      <formula1>#REF!</formula1>
    </dataValidation>
  </dataValidations>
  <printOptions horizontalCentered="1" verticalCentered="1"/>
  <pageMargins left="0.69930555555555596" right="0.69930555555555596" top="0.75" bottom="0.75" header="0.3" footer="0.3"/>
  <pageSetup paperSize="9"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9AE87-6CBE-40A3-B369-A227E43C019F}">
  <sheetPr>
    <pageSetUpPr fitToPage="1"/>
  </sheetPr>
  <dimension ref="A1:J32"/>
  <sheetViews>
    <sheetView topLeftCell="A4" workbookViewId="0">
      <selection activeCell="E13" sqref="E13"/>
    </sheetView>
  </sheetViews>
  <sheetFormatPr defaultRowHeight="12" x14ac:dyDescent="0.2"/>
  <cols>
    <col min="1" max="1" width="5.25" style="99" customWidth="1"/>
    <col min="2" max="2" width="13.125" style="99" customWidth="1"/>
    <col min="3" max="3" width="8.875" style="99" customWidth="1"/>
    <col min="4" max="4" width="11.375" style="99" customWidth="1"/>
    <col min="5" max="9" width="9" style="99"/>
    <col min="10" max="10" width="12.625" style="99" customWidth="1"/>
    <col min="11" max="16384" width="9" style="99"/>
  </cols>
  <sheetData>
    <row r="1" spans="1:10" ht="20.100000000000001" customHeight="1" x14ac:dyDescent="0.2">
      <c r="A1" s="98" t="s">
        <v>184</v>
      </c>
      <c r="B1" s="98" t="s">
        <v>185</v>
      </c>
      <c r="C1" s="98" t="s">
        <v>269</v>
      </c>
      <c r="D1" s="98" t="s">
        <v>187</v>
      </c>
      <c r="E1" s="98" t="s">
        <v>188</v>
      </c>
      <c r="F1" s="98" t="s">
        <v>189</v>
      </c>
      <c r="G1" s="98" t="s">
        <v>190</v>
      </c>
      <c r="H1" s="98" t="s">
        <v>191</v>
      </c>
      <c r="I1" s="98" t="s">
        <v>192</v>
      </c>
      <c r="J1" s="98" t="s">
        <v>193</v>
      </c>
    </row>
    <row r="2" spans="1:10" ht="20.100000000000001" customHeight="1" x14ac:dyDescent="0.2">
      <c r="A2" s="101">
        <v>1</v>
      </c>
      <c r="B2" s="101" t="s">
        <v>230</v>
      </c>
      <c r="C2" s="100">
        <v>43582</v>
      </c>
      <c r="D2" s="101" t="s">
        <v>232</v>
      </c>
      <c r="E2" s="101" t="s">
        <v>263</v>
      </c>
      <c r="F2" s="101" t="s">
        <v>259</v>
      </c>
      <c r="G2" s="101" t="s">
        <v>24</v>
      </c>
      <c r="H2" s="113">
        <v>940</v>
      </c>
      <c r="I2" s="101">
        <v>30</v>
      </c>
      <c r="J2" s="101"/>
    </row>
    <row r="3" spans="1:10" ht="20.100000000000001" customHeight="1" x14ac:dyDescent="0.2">
      <c r="A3" s="101">
        <v>2</v>
      </c>
      <c r="B3" s="101" t="s">
        <v>223</v>
      </c>
      <c r="C3" s="100">
        <v>43583</v>
      </c>
      <c r="D3" s="101" t="s">
        <v>233</v>
      </c>
      <c r="E3" s="101" t="s">
        <v>263</v>
      </c>
      <c r="F3" s="101" t="s">
        <v>264</v>
      </c>
      <c r="G3" s="101" t="s">
        <v>250</v>
      </c>
      <c r="H3" s="113">
        <v>480</v>
      </c>
      <c r="I3" s="101">
        <v>30</v>
      </c>
      <c r="J3" s="101" t="s">
        <v>270</v>
      </c>
    </row>
    <row r="4" spans="1:10" ht="20.100000000000001" customHeight="1" x14ac:dyDescent="0.2">
      <c r="A4" s="101">
        <v>3</v>
      </c>
      <c r="B4" s="101" t="s">
        <v>221</v>
      </c>
      <c r="C4" s="100">
        <v>43582</v>
      </c>
      <c r="D4" s="101" t="s">
        <v>234</v>
      </c>
      <c r="E4" s="101" t="s">
        <v>264</v>
      </c>
      <c r="F4" s="101" t="s">
        <v>263</v>
      </c>
      <c r="G4" s="101" t="s">
        <v>251</v>
      </c>
      <c r="H4" s="113">
        <v>1680</v>
      </c>
      <c r="I4" s="101">
        <v>50</v>
      </c>
      <c r="J4" s="101"/>
    </row>
    <row r="5" spans="1:10" ht="20.100000000000001" customHeight="1" x14ac:dyDescent="0.2">
      <c r="A5" s="101">
        <v>4</v>
      </c>
      <c r="B5" s="101" t="s">
        <v>205</v>
      </c>
      <c r="C5" s="100">
        <v>43583</v>
      </c>
      <c r="D5" s="101" t="s">
        <v>235</v>
      </c>
      <c r="E5" s="101" t="s">
        <v>263</v>
      </c>
      <c r="F5" s="101" t="s">
        <v>265</v>
      </c>
      <c r="G5" s="101" t="s">
        <v>252</v>
      </c>
      <c r="H5" s="113">
        <v>1010</v>
      </c>
      <c r="I5" s="101">
        <v>30</v>
      </c>
      <c r="J5" s="101"/>
    </row>
    <row r="6" spans="1:10" ht="20.100000000000001" customHeight="1" x14ac:dyDescent="0.2">
      <c r="A6" s="101">
        <v>5</v>
      </c>
      <c r="B6" s="101" t="s">
        <v>210</v>
      </c>
      <c r="C6" s="100">
        <v>43583</v>
      </c>
      <c r="D6" s="101" t="s">
        <v>236</v>
      </c>
      <c r="E6" s="101" t="s">
        <v>263</v>
      </c>
      <c r="F6" s="101" t="s">
        <v>266</v>
      </c>
      <c r="G6" s="101" t="s">
        <v>253</v>
      </c>
      <c r="H6" s="113">
        <v>830</v>
      </c>
      <c r="I6" s="101">
        <v>30</v>
      </c>
      <c r="J6" s="101"/>
    </row>
    <row r="7" spans="1:10" ht="20.100000000000001" customHeight="1" x14ac:dyDescent="0.2">
      <c r="A7" s="101">
        <v>6</v>
      </c>
      <c r="B7" s="101" t="s">
        <v>231</v>
      </c>
      <c r="C7" s="100">
        <v>43582</v>
      </c>
      <c r="D7" s="101" t="s">
        <v>237</v>
      </c>
      <c r="E7" s="101" t="s">
        <v>263</v>
      </c>
      <c r="F7" s="101" t="s">
        <v>259</v>
      </c>
      <c r="G7" s="101" t="s">
        <v>254</v>
      </c>
      <c r="H7" s="113">
        <v>1000</v>
      </c>
      <c r="I7" s="101">
        <v>30</v>
      </c>
      <c r="J7" s="101"/>
    </row>
    <row r="8" spans="1:10" ht="20.100000000000001" customHeight="1" x14ac:dyDescent="0.2">
      <c r="A8" s="101">
        <v>7</v>
      </c>
      <c r="B8" s="101" t="s">
        <v>231</v>
      </c>
      <c r="C8" s="100">
        <v>43582</v>
      </c>
      <c r="D8" s="101" t="s">
        <v>238</v>
      </c>
      <c r="E8" s="101" t="s">
        <v>259</v>
      </c>
      <c r="F8" s="101" t="s">
        <v>263</v>
      </c>
      <c r="G8" s="101" t="s">
        <v>250</v>
      </c>
      <c r="H8" s="113">
        <v>970</v>
      </c>
      <c r="I8" s="101">
        <v>30</v>
      </c>
      <c r="J8" s="101"/>
    </row>
    <row r="9" spans="1:10" ht="20.100000000000001" customHeight="1" x14ac:dyDescent="0.2">
      <c r="A9" s="101">
        <v>8</v>
      </c>
      <c r="B9" s="101" t="s">
        <v>230</v>
      </c>
      <c r="C9" s="100">
        <v>43582</v>
      </c>
      <c r="D9" s="101" t="s">
        <v>238</v>
      </c>
      <c r="E9" s="101" t="s">
        <v>259</v>
      </c>
      <c r="F9" s="101" t="s">
        <v>263</v>
      </c>
      <c r="G9" s="101" t="s">
        <v>250</v>
      </c>
      <c r="H9" s="113">
        <v>970</v>
      </c>
      <c r="I9" s="101">
        <v>30</v>
      </c>
      <c r="J9" s="101"/>
    </row>
    <row r="10" spans="1:10" ht="20.100000000000001" customHeight="1" x14ac:dyDescent="0.2">
      <c r="A10" s="101">
        <v>9</v>
      </c>
      <c r="B10" s="101" t="s">
        <v>207</v>
      </c>
      <c r="C10" s="100">
        <v>43582</v>
      </c>
      <c r="D10" s="101" t="s">
        <v>239</v>
      </c>
      <c r="E10" s="101" t="s">
        <v>263</v>
      </c>
      <c r="F10" s="101" t="s">
        <v>267</v>
      </c>
      <c r="G10" s="101" t="s">
        <v>250</v>
      </c>
      <c r="H10" s="113">
        <v>1230</v>
      </c>
      <c r="I10" s="101">
        <v>30</v>
      </c>
      <c r="J10" s="101"/>
    </row>
    <row r="11" spans="1:10" ht="19.5" customHeight="1" x14ac:dyDescent="0.2">
      <c r="A11" s="101">
        <v>10</v>
      </c>
      <c r="B11" s="101" t="s">
        <v>207</v>
      </c>
      <c r="C11" s="100">
        <v>43581</v>
      </c>
      <c r="D11" s="101" t="s">
        <v>240</v>
      </c>
      <c r="E11" s="101" t="s">
        <v>267</v>
      </c>
      <c r="F11" s="101" t="s">
        <v>263</v>
      </c>
      <c r="G11" s="101" t="s">
        <v>250</v>
      </c>
      <c r="H11" s="113">
        <v>1230</v>
      </c>
      <c r="I11" s="101">
        <v>30</v>
      </c>
      <c r="J11" s="101"/>
    </row>
    <row r="12" spans="1:10" ht="20.100000000000001" customHeight="1" x14ac:dyDescent="0.2">
      <c r="A12" s="101">
        <v>11</v>
      </c>
      <c r="B12" s="101" t="s">
        <v>208</v>
      </c>
      <c r="C12" s="100">
        <v>43582</v>
      </c>
      <c r="D12" s="101" t="s">
        <v>239</v>
      </c>
      <c r="E12" s="101" t="s">
        <v>263</v>
      </c>
      <c r="F12" s="101" t="s">
        <v>267</v>
      </c>
      <c r="G12" s="101" t="s">
        <v>250</v>
      </c>
      <c r="H12" s="113">
        <v>1230</v>
      </c>
      <c r="I12" s="101">
        <v>30</v>
      </c>
      <c r="J12" s="101"/>
    </row>
    <row r="13" spans="1:10" ht="20.100000000000001" customHeight="1" x14ac:dyDescent="0.2">
      <c r="A13" s="101">
        <v>12</v>
      </c>
      <c r="B13" s="101" t="s">
        <v>208</v>
      </c>
      <c r="C13" s="100">
        <v>43581</v>
      </c>
      <c r="D13" s="101" t="s">
        <v>240</v>
      </c>
      <c r="E13" s="101" t="s">
        <v>267</v>
      </c>
      <c r="F13" s="101" t="s">
        <v>263</v>
      </c>
      <c r="G13" s="101" t="s">
        <v>250</v>
      </c>
      <c r="H13" s="113">
        <v>1230</v>
      </c>
      <c r="I13" s="101">
        <v>30</v>
      </c>
      <c r="J13" s="101"/>
    </row>
    <row r="14" spans="1:10" ht="20.100000000000001" customHeight="1" x14ac:dyDescent="0.2">
      <c r="A14" s="101">
        <v>13</v>
      </c>
      <c r="B14" s="101" t="s">
        <v>209</v>
      </c>
      <c r="C14" s="100">
        <v>43582</v>
      </c>
      <c r="D14" s="101" t="s">
        <v>241</v>
      </c>
      <c r="E14" s="101" t="s">
        <v>263</v>
      </c>
      <c r="F14" s="101" t="s">
        <v>264</v>
      </c>
      <c r="G14" s="101" t="s">
        <v>250</v>
      </c>
      <c r="H14" s="113">
        <v>1250</v>
      </c>
      <c r="I14" s="101">
        <v>30</v>
      </c>
      <c r="J14" s="101"/>
    </row>
    <row r="15" spans="1:10" ht="20.100000000000001" customHeight="1" x14ac:dyDescent="0.2">
      <c r="A15" s="101">
        <v>14</v>
      </c>
      <c r="B15" s="101" t="s">
        <v>209</v>
      </c>
      <c r="C15" s="100">
        <v>43581</v>
      </c>
      <c r="D15" s="101" t="s">
        <v>242</v>
      </c>
      <c r="E15" s="101" t="s">
        <v>264</v>
      </c>
      <c r="F15" s="101" t="s">
        <v>263</v>
      </c>
      <c r="G15" s="101" t="s">
        <v>145</v>
      </c>
      <c r="H15" s="113">
        <v>1390</v>
      </c>
      <c r="I15" s="101">
        <v>30</v>
      </c>
      <c r="J15" s="101"/>
    </row>
    <row r="16" spans="1:10" ht="20.100000000000001" customHeight="1" x14ac:dyDescent="0.2">
      <c r="A16" s="101">
        <v>15</v>
      </c>
      <c r="B16" s="101" t="s">
        <v>219</v>
      </c>
      <c r="C16" s="100">
        <v>43582</v>
      </c>
      <c r="D16" s="101" t="s">
        <v>239</v>
      </c>
      <c r="E16" s="101" t="s">
        <v>263</v>
      </c>
      <c r="F16" s="101" t="s">
        <v>267</v>
      </c>
      <c r="G16" s="101" t="s">
        <v>250</v>
      </c>
      <c r="H16" s="113">
        <v>1230</v>
      </c>
      <c r="I16" s="101">
        <v>30</v>
      </c>
      <c r="J16" s="101"/>
    </row>
    <row r="17" spans="1:10" ht="20.100000000000001" customHeight="1" x14ac:dyDescent="0.2">
      <c r="A17" s="101">
        <v>16</v>
      </c>
      <c r="B17" s="101" t="s">
        <v>219</v>
      </c>
      <c r="C17" s="100">
        <v>43581</v>
      </c>
      <c r="D17" s="101" t="s">
        <v>240</v>
      </c>
      <c r="E17" s="101" t="s">
        <v>267</v>
      </c>
      <c r="F17" s="101" t="s">
        <v>263</v>
      </c>
      <c r="G17" s="101" t="s">
        <v>250</v>
      </c>
      <c r="H17" s="113">
        <v>1230</v>
      </c>
      <c r="I17" s="101">
        <v>30</v>
      </c>
      <c r="J17" s="101"/>
    </row>
    <row r="18" spans="1:10" ht="20.100000000000001" customHeight="1" x14ac:dyDescent="0.2">
      <c r="A18" s="101">
        <v>17</v>
      </c>
      <c r="B18" s="101" t="s">
        <v>211</v>
      </c>
      <c r="C18" s="100">
        <v>43583</v>
      </c>
      <c r="D18" s="101" t="s">
        <v>243</v>
      </c>
      <c r="E18" s="101" t="s">
        <v>263</v>
      </c>
      <c r="F18" s="101" t="s">
        <v>268</v>
      </c>
      <c r="G18" s="101" t="s">
        <v>255</v>
      </c>
      <c r="H18" s="113">
        <v>0</v>
      </c>
      <c r="I18" s="101">
        <v>30</v>
      </c>
      <c r="J18" s="101" t="s">
        <v>270</v>
      </c>
    </row>
    <row r="19" spans="1:10" ht="20.100000000000001" customHeight="1" x14ac:dyDescent="0.2">
      <c r="A19" s="101">
        <v>18</v>
      </c>
      <c r="B19" s="101" t="s">
        <v>211</v>
      </c>
      <c r="C19" s="100">
        <v>43582</v>
      </c>
      <c r="D19" s="101" t="s">
        <v>244</v>
      </c>
      <c r="E19" s="101" t="s">
        <v>268</v>
      </c>
      <c r="F19" s="101" t="s">
        <v>263</v>
      </c>
      <c r="G19" s="101" t="s">
        <v>250</v>
      </c>
      <c r="H19" s="113">
        <v>1110</v>
      </c>
      <c r="I19" s="101">
        <v>30</v>
      </c>
      <c r="J19" s="101"/>
    </row>
    <row r="20" spans="1:10" ht="20.100000000000001" customHeight="1" x14ac:dyDescent="0.2">
      <c r="A20" s="101">
        <v>19</v>
      </c>
      <c r="B20" s="101" t="s">
        <v>214</v>
      </c>
      <c r="C20" s="100">
        <v>43582</v>
      </c>
      <c r="D20" s="101" t="s">
        <v>245</v>
      </c>
      <c r="E20" s="101" t="s">
        <v>263</v>
      </c>
      <c r="F20" s="101" t="s">
        <v>268</v>
      </c>
      <c r="G20" s="101" t="s">
        <v>256</v>
      </c>
      <c r="H20" s="113">
        <v>860</v>
      </c>
      <c r="I20" s="101">
        <v>30</v>
      </c>
      <c r="J20" s="101"/>
    </row>
    <row r="21" spans="1:10" ht="20.100000000000001" customHeight="1" x14ac:dyDescent="0.2">
      <c r="A21" s="101">
        <v>20</v>
      </c>
      <c r="B21" s="101" t="s">
        <v>206</v>
      </c>
      <c r="C21" s="100">
        <v>43582</v>
      </c>
      <c r="D21" s="101" t="s">
        <v>245</v>
      </c>
      <c r="E21" s="101" t="s">
        <v>263</v>
      </c>
      <c r="F21" s="101" t="s">
        <v>268</v>
      </c>
      <c r="G21" s="101" t="s">
        <v>256</v>
      </c>
      <c r="H21" s="113">
        <v>860</v>
      </c>
      <c r="I21" s="101">
        <v>30</v>
      </c>
      <c r="J21" s="101"/>
    </row>
    <row r="22" spans="1:10" ht="20.100000000000001" customHeight="1" x14ac:dyDescent="0.2">
      <c r="A22" s="101">
        <v>21</v>
      </c>
      <c r="B22" s="101" t="s">
        <v>214</v>
      </c>
      <c r="C22" s="100">
        <v>43581</v>
      </c>
      <c r="D22" s="101" t="s">
        <v>246</v>
      </c>
      <c r="E22" s="101" t="s">
        <v>268</v>
      </c>
      <c r="F22" s="101" t="s">
        <v>263</v>
      </c>
      <c r="G22" s="101" t="s">
        <v>24</v>
      </c>
      <c r="H22" s="113">
        <v>1000</v>
      </c>
      <c r="I22" s="101">
        <v>30</v>
      </c>
      <c r="J22" s="101"/>
    </row>
    <row r="23" spans="1:10" ht="20.100000000000001" customHeight="1" x14ac:dyDescent="0.2">
      <c r="A23" s="101">
        <v>22</v>
      </c>
      <c r="B23" s="101" t="s">
        <v>206</v>
      </c>
      <c r="C23" s="100">
        <v>43581</v>
      </c>
      <c r="D23" s="101" t="s">
        <v>246</v>
      </c>
      <c r="E23" s="101" t="s">
        <v>268</v>
      </c>
      <c r="F23" s="101" t="s">
        <v>263</v>
      </c>
      <c r="G23" s="101" t="s">
        <v>24</v>
      </c>
      <c r="H23" s="113">
        <v>1000</v>
      </c>
      <c r="I23" s="101">
        <v>30</v>
      </c>
      <c r="J23" s="101"/>
    </row>
    <row r="24" spans="1:10" ht="20.100000000000001" customHeight="1" x14ac:dyDescent="0.2">
      <c r="A24" s="101">
        <v>23</v>
      </c>
      <c r="B24" s="101" t="s">
        <v>205</v>
      </c>
      <c r="C24" s="100">
        <v>43581</v>
      </c>
      <c r="D24" s="101" t="s">
        <v>247</v>
      </c>
      <c r="E24" s="101" t="s">
        <v>265</v>
      </c>
      <c r="F24" s="101" t="s">
        <v>263</v>
      </c>
      <c r="G24" s="101" t="s">
        <v>257</v>
      </c>
      <c r="H24" s="113">
        <v>930</v>
      </c>
      <c r="I24" s="101">
        <v>30</v>
      </c>
      <c r="J24" s="101"/>
    </row>
    <row r="25" spans="1:10" ht="20.100000000000001" customHeight="1" x14ac:dyDescent="0.2">
      <c r="A25" s="101">
        <v>24</v>
      </c>
      <c r="B25" s="101" t="s">
        <v>210</v>
      </c>
      <c r="C25" s="100">
        <v>43582</v>
      </c>
      <c r="D25" s="101" t="s">
        <v>248</v>
      </c>
      <c r="E25" s="101" t="s">
        <v>266</v>
      </c>
      <c r="F25" s="101" t="s">
        <v>263</v>
      </c>
      <c r="G25" s="101" t="s">
        <v>257</v>
      </c>
      <c r="H25" s="113">
        <v>890</v>
      </c>
      <c r="I25" s="101">
        <v>30</v>
      </c>
      <c r="J25" s="101"/>
    </row>
    <row r="26" spans="1:10" ht="20.100000000000001" customHeight="1" x14ac:dyDescent="0.2">
      <c r="A26" s="101">
        <v>25</v>
      </c>
      <c r="B26" s="101" t="s">
        <v>223</v>
      </c>
      <c r="C26" s="100">
        <v>43582</v>
      </c>
      <c r="D26" s="101" t="s">
        <v>234</v>
      </c>
      <c r="E26" s="101" t="s">
        <v>264</v>
      </c>
      <c r="F26" s="101" t="s">
        <v>263</v>
      </c>
      <c r="G26" s="101" t="s">
        <v>251</v>
      </c>
      <c r="H26" s="101">
        <v>1680</v>
      </c>
      <c r="I26" s="101">
        <v>50</v>
      </c>
      <c r="J26" s="101"/>
    </row>
    <row r="27" spans="1:10" ht="20.100000000000001" customHeight="1" x14ac:dyDescent="0.2">
      <c r="A27" s="101">
        <v>26</v>
      </c>
      <c r="B27" s="101" t="s">
        <v>212</v>
      </c>
      <c r="C27" s="100">
        <v>43582</v>
      </c>
      <c r="D27" s="101" t="s">
        <v>241</v>
      </c>
      <c r="E27" s="101" t="s">
        <v>263</v>
      </c>
      <c r="F27" s="101" t="s">
        <v>264</v>
      </c>
      <c r="G27" s="101" t="s">
        <v>250</v>
      </c>
      <c r="H27" s="101">
        <v>1250</v>
      </c>
      <c r="I27" s="101">
        <v>30</v>
      </c>
      <c r="J27" s="101"/>
    </row>
    <row r="28" spans="1:10" ht="20.100000000000001" customHeight="1" x14ac:dyDescent="0.2">
      <c r="A28" s="101">
        <v>27</v>
      </c>
      <c r="B28" s="101" t="s">
        <v>212</v>
      </c>
      <c r="C28" s="100">
        <v>43581</v>
      </c>
      <c r="D28" s="101" t="s">
        <v>242</v>
      </c>
      <c r="E28" s="101" t="s">
        <v>264</v>
      </c>
      <c r="F28" s="101" t="s">
        <v>263</v>
      </c>
      <c r="G28" s="101" t="s">
        <v>145</v>
      </c>
      <c r="H28" s="101">
        <v>1390</v>
      </c>
      <c r="I28" s="101">
        <v>30</v>
      </c>
      <c r="J28" s="101"/>
    </row>
    <row r="29" spans="1:10" ht="20.100000000000001" customHeight="1" x14ac:dyDescent="0.2">
      <c r="A29" s="101">
        <v>28</v>
      </c>
      <c r="B29" s="101" t="s">
        <v>216</v>
      </c>
      <c r="C29" s="100">
        <v>43582</v>
      </c>
      <c r="D29" s="101" t="s">
        <v>241</v>
      </c>
      <c r="E29" s="101" t="s">
        <v>263</v>
      </c>
      <c r="F29" s="101" t="s">
        <v>264</v>
      </c>
      <c r="G29" s="101" t="s">
        <v>250</v>
      </c>
      <c r="H29" s="101">
        <v>1250</v>
      </c>
      <c r="I29" s="101">
        <v>30</v>
      </c>
      <c r="J29" s="101"/>
    </row>
    <row r="30" spans="1:10" ht="20.100000000000001" customHeight="1" x14ac:dyDescent="0.2">
      <c r="A30" s="101">
        <v>29</v>
      </c>
      <c r="B30" s="101" t="s">
        <v>223</v>
      </c>
      <c r="C30" s="100">
        <v>43583</v>
      </c>
      <c r="D30" s="101" t="s">
        <v>249</v>
      </c>
      <c r="E30" s="101" t="s">
        <v>263</v>
      </c>
      <c r="F30" s="101" t="s">
        <v>264</v>
      </c>
      <c r="G30" s="101" t="s">
        <v>258</v>
      </c>
      <c r="H30" s="101">
        <v>1990</v>
      </c>
      <c r="I30" s="101">
        <v>50</v>
      </c>
      <c r="J30" s="101"/>
    </row>
    <row r="31" spans="1:10" ht="20.100000000000001" customHeight="1" x14ac:dyDescent="0.2">
      <c r="A31" s="101">
        <v>30</v>
      </c>
      <c r="B31" s="101" t="s">
        <v>271</v>
      </c>
      <c r="C31" s="100">
        <v>43584</v>
      </c>
      <c r="D31" s="101" t="s">
        <v>272</v>
      </c>
      <c r="E31" s="101" t="s">
        <v>263</v>
      </c>
      <c r="F31" s="101" t="s">
        <v>268</v>
      </c>
      <c r="G31" s="101" t="s">
        <v>273</v>
      </c>
      <c r="H31" s="101">
        <v>1700</v>
      </c>
      <c r="I31" s="101">
        <v>50</v>
      </c>
      <c r="J31" s="101"/>
    </row>
    <row r="32" spans="1:10" ht="20.100000000000001" customHeight="1" x14ac:dyDescent="0.2">
      <c r="A32" s="114"/>
      <c r="B32" s="114"/>
      <c r="C32" s="114"/>
      <c r="D32" s="114"/>
      <c r="E32" s="114"/>
      <c r="F32" s="114"/>
      <c r="G32" s="111" t="s">
        <v>194</v>
      </c>
      <c r="H32" s="111">
        <f>SUM(H2:I31)</f>
        <v>34790</v>
      </c>
    </row>
  </sheetData>
  <phoneticPr fontId="1" type="noConversion"/>
  <pageMargins left="0.7" right="0.7" top="0.75" bottom="0.75" header="0.3" footer="0.3"/>
  <pageSetup paperSize="9" scale="8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4C06C-4FD6-4116-B98B-D45AAABF4684}">
  <sheetPr>
    <pageSetUpPr fitToPage="1"/>
  </sheetPr>
  <dimension ref="A1:J12"/>
  <sheetViews>
    <sheetView workbookViewId="0">
      <selection activeCell="I9" sqref="I9"/>
    </sheetView>
  </sheetViews>
  <sheetFormatPr defaultRowHeight="12" x14ac:dyDescent="0.2"/>
  <cols>
    <col min="1" max="1" width="5.25" style="99" customWidth="1"/>
    <col min="2" max="2" width="13.125" style="99" customWidth="1"/>
    <col min="3" max="3" width="8.875" style="99" customWidth="1"/>
    <col min="4" max="4" width="11.375" style="99" customWidth="1"/>
    <col min="5" max="9" width="9" style="99"/>
    <col min="10" max="10" width="12.625" style="99" customWidth="1"/>
    <col min="11" max="16384" width="9" style="99"/>
  </cols>
  <sheetData>
    <row r="1" spans="1:10" ht="20.100000000000001" customHeight="1" x14ac:dyDescent="0.2">
      <c r="A1" s="98" t="s">
        <v>184</v>
      </c>
      <c r="B1" s="98" t="s">
        <v>185</v>
      </c>
      <c r="C1" s="98" t="s">
        <v>269</v>
      </c>
      <c r="D1" s="98" t="s">
        <v>187</v>
      </c>
      <c r="E1" s="98" t="s">
        <v>188</v>
      </c>
      <c r="F1" s="98" t="s">
        <v>189</v>
      </c>
      <c r="G1" s="98" t="s">
        <v>190</v>
      </c>
      <c r="H1" s="98" t="s">
        <v>191</v>
      </c>
      <c r="I1" s="98" t="s">
        <v>192</v>
      </c>
      <c r="J1" s="98" t="s">
        <v>193</v>
      </c>
    </row>
    <row r="2" spans="1:10" ht="20.100000000000001" customHeight="1" x14ac:dyDescent="0.2">
      <c r="A2" s="101">
        <v>1</v>
      </c>
      <c r="B2" s="101" t="s">
        <v>274</v>
      </c>
      <c r="C2" s="100">
        <v>43581</v>
      </c>
      <c r="D2" s="101" t="s">
        <v>275</v>
      </c>
      <c r="E2" s="101" t="s">
        <v>276</v>
      </c>
      <c r="F2" s="101" t="s">
        <v>263</v>
      </c>
      <c r="G2" s="101" t="s">
        <v>277</v>
      </c>
      <c r="H2" s="101">
        <v>218</v>
      </c>
      <c r="I2" s="101"/>
      <c r="J2" s="101"/>
    </row>
    <row r="3" spans="1:10" ht="20.100000000000001" customHeight="1" x14ac:dyDescent="0.2">
      <c r="A3" s="101">
        <v>2</v>
      </c>
      <c r="B3" s="101" t="s">
        <v>278</v>
      </c>
      <c r="C3" s="100">
        <v>43582</v>
      </c>
      <c r="D3" s="101" t="s">
        <v>279</v>
      </c>
      <c r="E3" s="101" t="s">
        <v>280</v>
      </c>
      <c r="F3" s="101" t="s">
        <v>164</v>
      </c>
      <c r="G3" s="101" t="s">
        <v>281</v>
      </c>
      <c r="H3" s="101">
        <v>738.5</v>
      </c>
      <c r="I3" s="101"/>
      <c r="J3" s="101"/>
    </row>
    <row r="4" spans="1:10" ht="20.100000000000001" customHeight="1" x14ac:dyDescent="0.2">
      <c r="A4" s="101">
        <v>3</v>
      </c>
      <c r="B4" s="101" t="s">
        <v>278</v>
      </c>
      <c r="C4" s="100">
        <v>43583</v>
      </c>
      <c r="D4" s="101" t="s">
        <v>282</v>
      </c>
      <c r="E4" s="101" t="s">
        <v>164</v>
      </c>
      <c r="F4" s="101" t="s">
        <v>280</v>
      </c>
      <c r="G4" s="101" t="s">
        <v>281</v>
      </c>
      <c r="H4" s="101">
        <v>738.5</v>
      </c>
      <c r="I4" s="101"/>
      <c r="J4" s="101"/>
    </row>
    <row r="5" spans="1:10" ht="20.100000000000001" customHeight="1" x14ac:dyDescent="0.2">
      <c r="A5" s="101">
        <v>4</v>
      </c>
      <c r="B5" s="101" t="s">
        <v>283</v>
      </c>
      <c r="C5" s="100">
        <v>43583</v>
      </c>
      <c r="D5" s="101" t="s">
        <v>282</v>
      </c>
      <c r="E5" s="101" t="s">
        <v>164</v>
      </c>
      <c r="F5" s="101" t="s">
        <v>280</v>
      </c>
      <c r="G5" s="101" t="s">
        <v>284</v>
      </c>
      <c r="H5" s="101">
        <v>463.5</v>
      </c>
      <c r="I5" s="101"/>
      <c r="J5" s="101"/>
    </row>
    <row r="6" spans="1:10" ht="20.100000000000001" customHeight="1" x14ac:dyDescent="0.2">
      <c r="A6" s="101">
        <v>5</v>
      </c>
      <c r="B6" s="101" t="s">
        <v>353</v>
      </c>
      <c r="C6" s="100">
        <v>43582</v>
      </c>
      <c r="D6" s="101" t="s">
        <v>354</v>
      </c>
      <c r="E6" s="101" t="s">
        <v>356</v>
      </c>
      <c r="F6" s="101" t="s">
        <v>280</v>
      </c>
      <c r="G6" s="101" t="s">
        <v>284</v>
      </c>
      <c r="H6" s="101">
        <v>40</v>
      </c>
      <c r="I6" s="101"/>
      <c r="J6" s="101"/>
    </row>
    <row r="7" spans="1:10" ht="20.100000000000001" customHeight="1" x14ac:dyDescent="0.2">
      <c r="A7" s="101">
        <v>6</v>
      </c>
      <c r="B7" s="101" t="s">
        <v>353</v>
      </c>
      <c r="C7" s="100">
        <v>43582</v>
      </c>
      <c r="D7" s="101" t="s">
        <v>355</v>
      </c>
      <c r="E7" s="101" t="s">
        <v>280</v>
      </c>
      <c r="F7" s="101" t="s">
        <v>164</v>
      </c>
      <c r="G7" s="101" t="s">
        <v>284</v>
      </c>
      <c r="H7" s="101">
        <v>463.5</v>
      </c>
      <c r="I7" s="101"/>
      <c r="J7" s="101"/>
    </row>
    <row r="8" spans="1:10" ht="20.100000000000001" customHeight="1" x14ac:dyDescent="0.2">
      <c r="A8" s="101">
        <v>7</v>
      </c>
      <c r="B8" s="101" t="s">
        <v>360</v>
      </c>
      <c r="C8" s="100">
        <v>43581</v>
      </c>
      <c r="D8" s="101" t="s">
        <v>357</v>
      </c>
      <c r="E8" s="101" t="s">
        <v>359</v>
      </c>
      <c r="F8" s="101" t="s">
        <v>164</v>
      </c>
      <c r="G8" s="101" t="s">
        <v>284</v>
      </c>
      <c r="H8" s="101">
        <v>369</v>
      </c>
      <c r="I8" s="101"/>
      <c r="J8" s="101"/>
    </row>
    <row r="9" spans="1:10" ht="20.100000000000001" customHeight="1" x14ac:dyDescent="0.2">
      <c r="A9" s="101">
        <v>8</v>
      </c>
      <c r="B9" s="101" t="s">
        <v>360</v>
      </c>
      <c r="C9" s="100">
        <v>43582</v>
      </c>
      <c r="D9" s="101" t="s">
        <v>358</v>
      </c>
      <c r="E9" s="101" t="s">
        <v>164</v>
      </c>
      <c r="F9" s="101" t="s">
        <v>359</v>
      </c>
      <c r="G9" s="101" t="s">
        <v>284</v>
      </c>
      <c r="H9" s="101">
        <v>369</v>
      </c>
      <c r="I9" s="101"/>
      <c r="J9" s="101"/>
    </row>
    <row r="10" spans="1:10" ht="20.100000000000001" customHeight="1" x14ac:dyDescent="0.2">
      <c r="A10" s="101">
        <v>9</v>
      </c>
      <c r="B10" s="101" t="s">
        <v>348</v>
      </c>
      <c r="C10" s="100">
        <v>43582</v>
      </c>
      <c r="D10" s="101" t="s">
        <v>349</v>
      </c>
      <c r="E10" s="101" t="s">
        <v>350</v>
      </c>
      <c r="F10" s="101" t="s">
        <v>351</v>
      </c>
      <c r="G10" s="101" t="s">
        <v>277</v>
      </c>
      <c r="H10" s="101">
        <v>225</v>
      </c>
      <c r="I10" s="101"/>
      <c r="J10" s="101"/>
    </row>
    <row r="11" spans="1:10" ht="20.100000000000001" customHeight="1" x14ac:dyDescent="0.2">
      <c r="A11" s="101">
        <v>10</v>
      </c>
      <c r="B11" s="101" t="s">
        <v>348</v>
      </c>
      <c r="C11" s="100">
        <v>43583</v>
      </c>
      <c r="D11" s="101" t="s">
        <v>352</v>
      </c>
      <c r="E11" s="101" t="s">
        <v>351</v>
      </c>
      <c r="F11" s="101" t="s">
        <v>350</v>
      </c>
      <c r="G11" s="101" t="s">
        <v>277</v>
      </c>
      <c r="H11" s="101">
        <v>225</v>
      </c>
      <c r="I11" s="101"/>
      <c r="J11" s="101"/>
    </row>
    <row r="12" spans="1:10" ht="20.100000000000001" customHeight="1" x14ac:dyDescent="0.2">
      <c r="A12" s="114"/>
      <c r="B12" s="114"/>
      <c r="C12" s="114"/>
      <c r="D12" s="114"/>
      <c r="E12" s="114"/>
      <c r="F12" s="114"/>
      <c r="G12" s="111" t="s">
        <v>194</v>
      </c>
      <c r="H12" s="111">
        <f>SUM(H2:H11)</f>
        <v>3850</v>
      </c>
    </row>
  </sheetData>
  <phoneticPr fontId="1" type="noConversion"/>
  <pageMargins left="0.7" right="0.7" top="0.75" bottom="0.75" header="0.3" footer="0.3"/>
  <pageSetup paperSize="9" scale="8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8D80C-31CB-4C82-AAB9-D694BAD0A232}">
  <sheetPr>
    <pageSetUpPr fitToPage="1"/>
  </sheetPr>
  <dimension ref="A1:H58"/>
  <sheetViews>
    <sheetView workbookViewId="0">
      <selection activeCell="E7" sqref="E7"/>
    </sheetView>
  </sheetViews>
  <sheetFormatPr defaultRowHeight="16.5" x14ac:dyDescent="0.2"/>
  <cols>
    <col min="1" max="1" width="7.25" style="103" customWidth="1"/>
    <col min="2" max="2" width="9" style="103"/>
    <col min="3" max="3" width="13.125" style="103" bestFit="1" customWidth="1"/>
    <col min="4" max="4" width="9" style="103"/>
    <col min="5" max="5" width="42.875" style="103" bestFit="1" customWidth="1"/>
    <col min="6" max="7" width="9" style="103"/>
    <col min="8" max="8" width="18.625" style="103" customWidth="1"/>
    <col min="9" max="16384" width="9" style="103"/>
  </cols>
  <sheetData>
    <row r="1" spans="1:8" ht="20.100000000000001" customHeight="1" x14ac:dyDescent="0.2">
      <c r="A1" s="102" t="s">
        <v>184</v>
      </c>
      <c r="B1" s="102" t="s">
        <v>195</v>
      </c>
      <c r="C1" s="102" t="s">
        <v>185</v>
      </c>
      <c r="D1" s="102" t="s">
        <v>186</v>
      </c>
      <c r="E1" s="102" t="s">
        <v>196</v>
      </c>
      <c r="F1" s="102" t="s">
        <v>197</v>
      </c>
      <c r="G1" s="102" t="s">
        <v>198</v>
      </c>
      <c r="H1" s="102" t="s">
        <v>193</v>
      </c>
    </row>
    <row r="2" spans="1:8" s="107" customFormat="1" ht="20.100000000000001" customHeight="1" x14ac:dyDescent="0.2">
      <c r="A2" s="104">
        <v>1</v>
      </c>
      <c r="B2" s="104" t="s">
        <v>325</v>
      </c>
      <c r="C2" s="104" t="s">
        <v>205</v>
      </c>
      <c r="D2" s="105">
        <v>43581</v>
      </c>
      <c r="E2" s="104" t="s">
        <v>323</v>
      </c>
      <c r="F2" s="129" t="s">
        <v>326</v>
      </c>
      <c r="G2" s="104">
        <v>320</v>
      </c>
      <c r="H2" s="106"/>
    </row>
    <row r="3" spans="1:8" s="108" customFormat="1" ht="20.100000000000001" customHeight="1" x14ac:dyDescent="0.2">
      <c r="A3" s="104">
        <v>2</v>
      </c>
      <c r="B3" s="104" t="s">
        <v>325</v>
      </c>
      <c r="C3" s="104" t="s">
        <v>346</v>
      </c>
      <c r="D3" s="105">
        <v>43581</v>
      </c>
      <c r="E3" s="104" t="s">
        <v>323</v>
      </c>
      <c r="F3" s="131" t="s">
        <v>326</v>
      </c>
      <c r="G3" s="104">
        <v>320</v>
      </c>
      <c r="H3" s="106"/>
    </row>
    <row r="4" spans="1:8" s="108" customFormat="1" ht="20.100000000000001" customHeight="1" x14ac:dyDescent="0.2">
      <c r="A4" s="104">
        <v>3</v>
      </c>
      <c r="B4" s="104" t="s">
        <v>164</v>
      </c>
      <c r="C4" s="104" t="s">
        <v>347</v>
      </c>
      <c r="D4" s="105">
        <v>43581</v>
      </c>
      <c r="E4" s="104" t="s">
        <v>323</v>
      </c>
      <c r="F4" s="131" t="s">
        <v>326</v>
      </c>
      <c r="G4" s="104">
        <v>320</v>
      </c>
      <c r="H4" s="106"/>
    </row>
    <row r="5" spans="1:8" s="108" customFormat="1" ht="20.100000000000001" customHeight="1" x14ac:dyDescent="0.2">
      <c r="A5" s="104">
        <v>4</v>
      </c>
      <c r="B5" s="104" t="s">
        <v>325</v>
      </c>
      <c r="C5" s="104" t="s">
        <v>217</v>
      </c>
      <c r="D5" s="105">
        <v>43581</v>
      </c>
      <c r="E5" s="104" t="s">
        <v>324</v>
      </c>
      <c r="F5" s="129" t="s">
        <v>326</v>
      </c>
      <c r="G5" s="104">
        <v>320</v>
      </c>
      <c r="H5" s="106"/>
    </row>
    <row r="6" spans="1:8" s="108" customFormat="1" ht="20.100000000000001" customHeight="1" x14ac:dyDescent="0.2">
      <c r="A6" s="104">
        <v>5</v>
      </c>
      <c r="B6" s="104" t="s">
        <v>325</v>
      </c>
      <c r="C6" s="104" t="s">
        <v>216</v>
      </c>
      <c r="D6" s="105">
        <v>43581</v>
      </c>
      <c r="E6" s="104" t="s">
        <v>324</v>
      </c>
      <c r="F6" s="129" t="s">
        <v>326</v>
      </c>
      <c r="G6" s="104">
        <v>320</v>
      </c>
      <c r="H6" s="106"/>
    </row>
    <row r="7" spans="1:8" s="108" customFormat="1" ht="20.100000000000001" customHeight="1" x14ac:dyDescent="0.2">
      <c r="A7" s="104">
        <v>6</v>
      </c>
      <c r="B7" s="104" t="s">
        <v>325</v>
      </c>
      <c r="C7" s="104" t="s">
        <v>329</v>
      </c>
      <c r="D7" s="105">
        <v>43581</v>
      </c>
      <c r="E7" s="104" t="s">
        <v>323</v>
      </c>
      <c r="F7" s="131" t="s">
        <v>326</v>
      </c>
      <c r="G7" s="104">
        <v>320</v>
      </c>
      <c r="H7" s="106"/>
    </row>
    <row r="8" spans="1:8" s="108" customFormat="1" ht="20.100000000000001" customHeight="1" x14ac:dyDescent="0.2">
      <c r="A8" s="104">
        <v>7</v>
      </c>
      <c r="B8" s="104" t="s">
        <v>325</v>
      </c>
      <c r="C8" s="104" t="s">
        <v>328</v>
      </c>
      <c r="D8" s="105">
        <v>43581</v>
      </c>
      <c r="E8" s="104" t="s">
        <v>323</v>
      </c>
      <c r="F8" s="131" t="s">
        <v>326</v>
      </c>
      <c r="G8" s="104">
        <v>320</v>
      </c>
      <c r="H8" s="106"/>
    </row>
    <row r="9" spans="1:8" s="108" customFormat="1" ht="20.100000000000001" customHeight="1" x14ac:dyDescent="0.2">
      <c r="A9" s="104">
        <v>8</v>
      </c>
      <c r="B9" s="104" t="s">
        <v>325</v>
      </c>
      <c r="C9" s="104" t="s">
        <v>211</v>
      </c>
      <c r="D9" s="105">
        <v>43582</v>
      </c>
      <c r="E9" s="104" t="s">
        <v>323</v>
      </c>
      <c r="F9" s="129" t="s">
        <v>326</v>
      </c>
      <c r="G9" s="104">
        <v>320</v>
      </c>
      <c r="H9" s="106"/>
    </row>
    <row r="10" spans="1:8" s="108" customFormat="1" ht="20.100000000000001" customHeight="1" x14ac:dyDescent="0.2">
      <c r="A10" s="104">
        <v>9</v>
      </c>
      <c r="B10" s="104" t="s">
        <v>325</v>
      </c>
      <c r="C10" s="104" t="s">
        <v>210</v>
      </c>
      <c r="D10" s="105">
        <v>43582</v>
      </c>
      <c r="E10" s="104" t="s">
        <v>323</v>
      </c>
      <c r="F10" s="129" t="s">
        <v>326</v>
      </c>
      <c r="G10" s="104">
        <v>320</v>
      </c>
      <c r="H10" s="106"/>
    </row>
    <row r="11" spans="1:8" s="108" customFormat="1" ht="20.100000000000001" customHeight="1" x14ac:dyDescent="0.2">
      <c r="A11" s="104">
        <v>10</v>
      </c>
      <c r="B11" s="104" t="s">
        <v>325</v>
      </c>
      <c r="C11" s="104" t="s">
        <v>223</v>
      </c>
      <c r="D11" s="105">
        <v>43582</v>
      </c>
      <c r="E11" s="104" t="s">
        <v>323</v>
      </c>
      <c r="F11" s="129" t="s">
        <v>326</v>
      </c>
      <c r="G11" s="104">
        <v>320</v>
      </c>
      <c r="H11" s="106"/>
    </row>
    <row r="12" spans="1:8" s="108" customFormat="1" ht="20.100000000000001" customHeight="1" x14ac:dyDescent="0.2">
      <c r="A12" s="104">
        <v>11</v>
      </c>
      <c r="B12" s="104" t="s">
        <v>325</v>
      </c>
      <c r="C12" s="104" t="s">
        <v>327</v>
      </c>
      <c r="D12" s="105">
        <v>43582</v>
      </c>
      <c r="E12" s="104" t="s">
        <v>323</v>
      </c>
      <c r="F12" s="130" t="s">
        <v>326</v>
      </c>
      <c r="G12" s="104">
        <v>320</v>
      </c>
      <c r="H12" s="106"/>
    </row>
    <row r="13" spans="1:8" s="108" customFormat="1" ht="20.100000000000001" customHeight="1" x14ac:dyDescent="0.2">
      <c r="A13" s="104">
        <v>12</v>
      </c>
      <c r="B13" s="104" t="s">
        <v>325</v>
      </c>
      <c r="C13" s="104" t="s">
        <v>210</v>
      </c>
      <c r="D13" s="105">
        <v>43582</v>
      </c>
      <c r="E13" s="104" t="s">
        <v>323</v>
      </c>
      <c r="F13" s="129" t="s">
        <v>326</v>
      </c>
      <c r="G13" s="104">
        <v>320</v>
      </c>
      <c r="H13" s="106"/>
    </row>
    <row r="14" spans="1:8" s="107" customFormat="1" ht="20.100000000000001" customHeight="1" x14ac:dyDescent="0.2">
      <c r="A14" s="104">
        <v>13</v>
      </c>
      <c r="B14" s="104" t="s">
        <v>325</v>
      </c>
      <c r="C14" s="121" t="s">
        <v>220</v>
      </c>
      <c r="D14" s="105">
        <v>43582</v>
      </c>
      <c r="E14" s="104" t="s">
        <v>324</v>
      </c>
      <c r="F14" s="129" t="s">
        <v>326</v>
      </c>
      <c r="G14" s="104">
        <v>320</v>
      </c>
      <c r="H14" s="106"/>
    </row>
    <row r="15" spans="1:8" s="107" customFormat="1" ht="20.100000000000001" customHeight="1" x14ac:dyDescent="0.2">
      <c r="A15" s="104">
        <v>14</v>
      </c>
      <c r="B15" s="104" t="s">
        <v>325</v>
      </c>
      <c r="C15" s="121" t="s">
        <v>322</v>
      </c>
      <c r="D15" s="105">
        <v>43582</v>
      </c>
      <c r="E15" s="104" t="s">
        <v>324</v>
      </c>
      <c r="F15" s="129" t="s">
        <v>326</v>
      </c>
      <c r="G15" s="104">
        <v>320</v>
      </c>
      <c r="H15" s="106"/>
    </row>
    <row r="16" spans="1:8" s="107" customFormat="1" ht="20.100000000000001" customHeight="1" x14ac:dyDescent="0.2">
      <c r="A16" s="104">
        <v>15</v>
      </c>
      <c r="B16" s="104" t="s">
        <v>325</v>
      </c>
      <c r="C16" s="121" t="s">
        <v>231</v>
      </c>
      <c r="D16" s="105">
        <v>43582</v>
      </c>
      <c r="E16" s="126" t="s">
        <v>330</v>
      </c>
      <c r="F16" s="104" t="s">
        <v>326</v>
      </c>
      <c r="G16" s="104">
        <v>320</v>
      </c>
      <c r="H16" s="106"/>
    </row>
    <row r="17" spans="1:8" s="107" customFormat="1" ht="20.100000000000001" customHeight="1" x14ac:dyDescent="0.2">
      <c r="A17" s="104">
        <v>16</v>
      </c>
      <c r="B17" s="104" t="s">
        <v>325</v>
      </c>
      <c r="C17" s="121" t="s">
        <v>217</v>
      </c>
      <c r="D17" s="105">
        <v>43582</v>
      </c>
      <c r="E17" s="132" t="s">
        <v>331</v>
      </c>
      <c r="F17" s="104" t="s">
        <v>326</v>
      </c>
      <c r="G17" s="104">
        <v>320</v>
      </c>
      <c r="H17" s="106"/>
    </row>
    <row r="18" spans="1:8" s="107" customFormat="1" ht="20.100000000000001" customHeight="1" x14ac:dyDescent="0.2">
      <c r="A18" s="104">
        <v>17</v>
      </c>
      <c r="B18" s="104" t="s">
        <v>325</v>
      </c>
      <c r="C18" s="121" t="s">
        <v>329</v>
      </c>
      <c r="D18" s="123">
        <v>43582</v>
      </c>
      <c r="E18" s="126" t="s">
        <v>330</v>
      </c>
      <c r="F18" s="104" t="s">
        <v>326</v>
      </c>
      <c r="G18" s="104">
        <v>320</v>
      </c>
      <c r="H18" s="106"/>
    </row>
    <row r="19" spans="1:8" s="107" customFormat="1" ht="20.100000000000001" customHeight="1" x14ac:dyDescent="0.2">
      <c r="A19" s="104">
        <v>18</v>
      </c>
      <c r="B19" s="104" t="s">
        <v>325</v>
      </c>
      <c r="C19" s="122" t="s">
        <v>328</v>
      </c>
      <c r="D19" s="123">
        <v>43582</v>
      </c>
      <c r="E19" s="126" t="s">
        <v>330</v>
      </c>
      <c r="F19" s="104" t="s">
        <v>326</v>
      </c>
      <c r="G19" s="104">
        <v>320</v>
      </c>
      <c r="H19" s="106"/>
    </row>
    <row r="20" spans="1:8" s="107" customFormat="1" ht="20.100000000000001" customHeight="1" x14ac:dyDescent="0.2">
      <c r="A20" s="104">
        <v>19</v>
      </c>
      <c r="B20" s="104" t="s">
        <v>164</v>
      </c>
      <c r="C20" s="122" t="s">
        <v>274</v>
      </c>
      <c r="D20" s="105">
        <v>43582</v>
      </c>
      <c r="E20" s="126" t="s">
        <v>330</v>
      </c>
      <c r="F20" s="104" t="s">
        <v>326</v>
      </c>
      <c r="G20" s="104">
        <v>320</v>
      </c>
      <c r="H20" s="106"/>
    </row>
    <row r="21" spans="1:8" s="107" customFormat="1" ht="20.100000000000001" customHeight="1" x14ac:dyDescent="0.2">
      <c r="A21" s="104">
        <v>20</v>
      </c>
      <c r="B21" s="104" t="s">
        <v>325</v>
      </c>
      <c r="C21" s="122" t="s">
        <v>346</v>
      </c>
      <c r="D21" s="105">
        <v>43582</v>
      </c>
      <c r="E21" s="126" t="s">
        <v>330</v>
      </c>
      <c r="F21" s="104" t="s">
        <v>326</v>
      </c>
      <c r="G21" s="104">
        <v>320</v>
      </c>
      <c r="H21" s="106"/>
    </row>
    <row r="22" spans="1:8" s="107" customFormat="1" ht="20.100000000000001" customHeight="1" x14ac:dyDescent="0.2">
      <c r="A22" s="104">
        <v>21</v>
      </c>
      <c r="B22" s="104" t="s">
        <v>325</v>
      </c>
      <c r="C22" s="122" t="s">
        <v>230</v>
      </c>
      <c r="D22" s="105">
        <v>43582</v>
      </c>
      <c r="E22" s="126" t="s">
        <v>330</v>
      </c>
      <c r="F22" s="104" t="s">
        <v>326</v>
      </c>
      <c r="G22" s="104">
        <v>320</v>
      </c>
      <c r="H22" s="106"/>
    </row>
    <row r="23" spans="1:8" s="107" customFormat="1" ht="20.100000000000001" customHeight="1" x14ac:dyDescent="0.2">
      <c r="A23" s="104">
        <v>22</v>
      </c>
      <c r="B23" s="104" t="s">
        <v>325</v>
      </c>
      <c r="C23" s="122" t="s">
        <v>223</v>
      </c>
      <c r="D23" s="105">
        <v>43583</v>
      </c>
      <c r="E23" s="126" t="s">
        <v>330</v>
      </c>
      <c r="F23" s="104" t="s">
        <v>326</v>
      </c>
      <c r="G23" s="104">
        <v>320</v>
      </c>
      <c r="H23" s="106"/>
    </row>
    <row r="24" spans="1:8" s="107" customFormat="1" ht="20.100000000000001" customHeight="1" x14ac:dyDescent="0.2">
      <c r="A24" s="104">
        <v>23</v>
      </c>
      <c r="B24" s="104" t="s">
        <v>325</v>
      </c>
      <c r="C24" s="122" t="s">
        <v>210</v>
      </c>
      <c r="D24" s="105">
        <v>43583</v>
      </c>
      <c r="E24" s="126" t="s">
        <v>330</v>
      </c>
      <c r="F24" s="104" t="s">
        <v>326</v>
      </c>
      <c r="G24" s="104">
        <v>320</v>
      </c>
      <c r="H24" s="106"/>
    </row>
    <row r="25" spans="1:8" s="107" customFormat="1" ht="20.100000000000001" customHeight="1" x14ac:dyDescent="0.2">
      <c r="A25" s="104">
        <v>24</v>
      </c>
      <c r="B25" s="104" t="s">
        <v>325</v>
      </c>
      <c r="C25" s="122" t="s">
        <v>205</v>
      </c>
      <c r="D25" s="105">
        <v>43583</v>
      </c>
      <c r="E25" s="126" t="s">
        <v>330</v>
      </c>
      <c r="F25" s="104" t="s">
        <v>326</v>
      </c>
      <c r="G25" s="104">
        <v>320</v>
      </c>
      <c r="H25" s="106"/>
    </row>
    <row r="26" spans="1:8" s="107" customFormat="1" ht="20.100000000000001" customHeight="1" x14ac:dyDescent="0.2">
      <c r="A26" s="104">
        <v>25</v>
      </c>
      <c r="B26" s="104" t="s">
        <v>325</v>
      </c>
      <c r="C26" s="122" t="s">
        <v>220</v>
      </c>
      <c r="D26" s="105">
        <v>43583</v>
      </c>
      <c r="E26" s="132" t="s">
        <v>331</v>
      </c>
      <c r="F26" s="104" t="s">
        <v>326</v>
      </c>
      <c r="G26" s="104">
        <v>320</v>
      </c>
      <c r="H26" s="106"/>
    </row>
    <row r="27" spans="1:8" s="107" customFormat="1" ht="20.100000000000001" customHeight="1" x14ac:dyDescent="0.2">
      <c r="A27" s="104">
        <v>26</v>
      </c>
      <c r="B27" s="104" t="s">
        <v>325</v>
      </c>
      <c r="C27" s="122" t="s">
        <v>228</v>
      </c>
      <c r="D27" s="105">
        <v>43583</v>
      </c>
      <c r="E27" s="132" t="s">
        <v>331</v>
      </c>
      <c r="F27" s="104" t="s">
        <v>326</v>
      </c>
      <c r="G27" s="104">
        <v>320</v>
      </c>
      <c r="H27" s="106"/>
    </row>
    <row r="28" spans="1:8" s="107" customFormat="1" ht="20.100000000000001" customHeight="1" x14ac:dyDescent="0.2">
      <c r="A28" s="104">
        <v>27</v>
      </c>
      <c r="B28" s="104" t="s">
        <v>325</v>
      </c>
      <c r="C28" s="122" t="s">
        <v>209</v>
      </c>
      <c r="D28" s="105">
        <v>43583</v>
      </c>
      <c r="E28" s="126" t="s">
        <v>330</v>
      </c>
      <c r="F28" s="104" t="s">
        <v>326</v>
      </c>
      <c r="G28" s="104">
        <v>320</v>
      </c>
      <c r="H28" s="106"/>
    </row>
    <row r="29" spans="1:8" s="107" customFormat="1" ht="20.100000000000001" customHeight="1" x14ac:dyDescent="0.2">
      <c r="A29" s="104">
        <v>28</v>
      </c>
      <c r="B29" s="104" t="s">
        <v>325</v>
      </c>
      <c r="C29" s="122" t="s">
        <v>322</v>
      </c>
      <c r="D29" s="105">
        <v>43583</v>
      </c>
      <c r="E29" s="132" t="s">
        <v>331</v>
      </c>
      <c r="F29" s="104" t="s">
        <v>326</v>
      </c>
      <c r="G29" s="104">
        <v>320</v>
      </c>
      <c r="H29" s="106"/>
    </row>
    <row r="30" spans="1:8" s="107" customFormat="1" ht="20.100000000000001" customHeight="1" x14ac:dyDescent="0.2">
      <c r="A30" s="104">
        <v>29</v>
      </c>
      <c r="B30" s="104" t="s">
        <v>325</v>
      </c>
      <c r="C30" s="122" t="s">
        <v>211</v>
      </c>
      <c r="D30" s="105">
        <v>43583</v>
      </c>
      <c r="E30" s="126" t="s">
        <v>330</v>
      </c>
      <c r="F30" s="104" t="s">
        <v>326</v>
      </c>
      <c r="G30" s="104">
        <v>320</v>
      </c>
      <c r="H30" s="106"/>
    </row>
    <row r="31" spans="1:8" s="107" customFormat="1" ht="20.100000000000001" customHeight="1" x14ac:dyDescent="0.2">
      <c r="A31" s="104">
        <v>30</v>
      </c>
      <c r="B31" s="104" t="s">
        <v>325</v>
      </c>
      <c r="C31" s="122" t="s">
        <v>332</v>
      </c>
      <c r="D31" s="105">
        <v>43582</v>
      </c>
      <c r="E31" s="127" t="s">
        <v>336</v>
      </c>
      <c r="F31" s="104" t="s">
        <v>326</v>
      </c>
      <c r="G31" s="104">
        <v>320</v>
      </c>
      <c r="H31" s="106"/>
    </row>
    <row r="32" spans="1:8" s="107" customFormat="1" ht="20.100000000000001" customHeight="1" x14ac:dyDescent="0.2">
      <c r="A32" s="104">
        <v>31</v>
      </c>
      <c r="B32" s="104" t="s">
        <v>325</v>
      </c>
      <c r="C32" s="122" t="s">
        <v>333</v>
      </c>
      <c r="D32" s="105">
        <v>43582</v>
      </c>
      <c r="E32" s="127" t="s">
        <v>337</v>
      </c>
      <c r="F32" s="104" t="s">
        <v>326</v>
      </c>
      <c r="G32" s="104">
        <v>320</v>
      </c>
      <c r="H32" s="106"/>
    </row>
    <row r="33" spans="1:8" s="107" customFormat="1" ht="20.100000000000001" customHeight="1" x14ac:dyDescent="0.2">
      <c r="A33" s="104">
        <v>32</v>
      </c>
      <c r="B33" s="104" t="s">
        <v>325</v>
      </c>
      <c r="C33" s="122" t="s">
        <v>334</v>
      </c>
      <c r="D33" s="105">
        <v>43582</v>
      </c>
      <c r="E33" s="128" t="s">
        <v>338</v>
      </c>
      <c r="F33" s="104" t="s">
        <v>326</v>
      </c>
      <c r="G33" s="104">
        <v>320</v>
      </c>
      <c r="H33" s="106"/>
    </row>
    <row r="34" spans="1:8" s="107" customFormat="1" ht="20.100000000000001" customHeight="1" x14ac:dyDescent="0.2">
      <c r="A34" s="104">
        <v>33</v>
      </c>
      <c r="B34" s="104" t="s">
        <v>325</v>
      </c>
      <c r="C34" s="122" t="s">
        <v>335</v>
      </c>
      <c r="D34" s="105">
        <v>43582</v>
      </c>
      <c r="E34" s="127" t="s">
        <v>336</v>
      </c>
      <c r="F34" s="104" t="s">
        <v>326</v>
      </c>
      <c r="G34" s="104">
        <v>320</v>
      </c>
      <c r="H34" s="106"/>
    </row>
    <row r="35" spans="1:8" s="107" customFormat="1" ht="20.100000000000001" customHeight="1" x14ac:dyDescent="0.2">
      <c r="A35" s="104">
        <v>34</v>
      </c>
      <c r="B35" s="104" t="s">
        <v>325</v>
      </c>
      <c r="C35" s="122" t="s">
        <v>332</v>
      </c>
      <c r="D35" s="105">
        <v>43582</v>
      </c>
      <c r="E35" s="127" t="s">
        <v>342</v>
      </c>
      <c r="F35" s="104" t="s">
        <v>326</v>
      </c>
      <c r="G35" s="104">
        <v>320</v>
      </c>
      <c r="H35" s="106"/>
    </row>
    <row r="36" spans="1:8" s="107" customFormat="1" ht="20.100000000000001" customHeight="1" x14ac:dyDescent="0.2">
      <c r="A36" s="104">
        <v>35</v>
      </c>
      <c r="B36" s="104" t="s">
        <v>325</v>
      </c>
      <c r="C36" s="122" t="s">
        <v>333</v>
      </c>
      <c r="D36" s="105">
        <v>43582</v>
      </c>
      <c r="E36" s="127" t="s">
        <v>339</v>
      </c>
      <c r="F36" s="104" t="s">
        <v>326</v>
      </c>
      <c r="G36" s="104">
        <v>320</v>
      </c>
      <c r="H36" s="106"/>
    </row>
    <row r="37" spans="1:8" s="107" customFormat="1" ht="20.100000000000001" customHeight="1" x14ac:dyDescent="0.2">
      <c r="A37" s="104">
        <v>36</v>
      </c>
      <c r="B37" s="104" t="s">
        <v>325</v>
      </c>
      <c r="C37" s="122" t="s">
        <v>334</v>
      </c>
      <c r="D37" s="105">
        <v>43582</v>
      </c>
      <c r="E37" s="128" t="s">
        <v>340</v>
      </c>
      <c r="F37" s="104" t="s">
        <v>326</v>
      </c>
      <c r="G37" s="104">
        <v>320</v>
      </c>
      <c r="H37" s="106"/>
    </row>
    <row r="38" spans="1:8" s="107" customFormat="1" ht="20.100000000000001" customHeight="1" x14ac:dyDescent="0.2">
      <c r="A38" s="104">
        <v>37</v>
      </c>
      <c r="B38" s="104" t="s">
        <v>325</v>
      </c>
      <c r="C38" s="122" t="s">
        <v>335</v>
      </c>
      <c r="D38" s="105">
        <v>43582</v>
      </c>
      <c r="E38" s="127" t="s">
        <v>341</v>
      </c>
      <c r="F38" s="104" t="s">
        <v>326</v>
      </c>
      <c r="G38" s="104">
        <v>320</v>
      </c>
      <c r="H38" s="106"/>
    </row>
    <row r="39" spans="1:8" ht="20.100000000000001" customHeight="1" x14ac:dyDescent="0.2">
      <c r="F39" s="109" t="s">
        <v>194</v>
      </c>
      <c r="G39" s="109">
        <f>SUM(G2:G38)</f>
        <v>11840</v>
      </c>
    </row>
    <row r="40" spans="1:8" ht="20.100000000000001" customHeight="1" x14ac:dyDescent="0.2"/>
    <row r="41" spans="1:8" ht="20.100000000000001" customHeight="1" x14ac:dyDescent="0.2"/>
    <row r="42" spans="1:8" ht="20.100000000000001" customHeight="1" x14ac:dyDescent="0.2"/>
    <row r="43" spans="1:8" ht="20.100000000000001" customHeight="1" x14ac:dyDescent="0.2"/>
    <row r="44" spans="1:8" ht="20.100000000000001" customHeight="1" x14ac:dyDescent="0.2"/>
    <row r="45" spans="1:8" ht="20.100000000000001" customHeight="1" x14ac:dyDescent="0.2"/>
    <row r="46" spans="1:8" ht="20.100000000000001" customHeight="1" x14ac:dyDescent="0.2"/>
    <row r="47" spans="1:8" ht="20.100000000000001" customHeight="1" x14ac:dyDescent="0.2"/>
    <row r="48" spans="1:8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</sheetData>
  <phoneticPr fontId="1" type="noConversion"/>
  <pageMargins left="0.7" right="0.7" top="0.75" bottom="0.75" header="0.3" footer="0.3"/>
  <pageSetup paperSize="9" scale="72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C7F5D-837F-42FD-8F07-E78E873A17D4}">
  <sheetPr>
    <pageSetUpPr fitToPage="1"/>
  </sheetPr>
  <dimension ref="A1:H64"/>
  <sheetViews>
    <sheetView workbookViewId="0">
      <selection activeCell="G28" sqref="G28"/>
    </sheetView>
  </sheetViews>
  <sheetFormatPr defaultRowHeight="16.5" x14ac:dyDescent="0.2"/>
  <cols>
    <col min="1" max="1" width="7.25" style="103" customWidth="1"/>
    <col min="2" max="2" width="9" style="103"/>
    <col min="3" max="3" width="12.125" style="103" customWidth="1"/>
    <col min="4" max="4" width="9" style="103"/>
    <col min="5" max="5" width="37.5" style="103" bestFit="1" customWidth="1"/>
    <col min="6" max="7" width="9" style="103"/>
    <col min="8" max="8" width="18.625" style="103" customWidth="1"/>
    <col min="9" max="16384" width="9" style="103"/>
  </cols>
  <sheetData>
    <row r="1" spans="1:8" ht="20.100000000000001" customHeight="1" x14ac:dyDescent="0.2">
      <c r="A1" s="102" t="s">
        <v>184</v>
      </c>
      <c r="B1" s="102" t="s">
        <v>195</v>
      </c>
      <c r="C1" s="102" t="s">
        <v>185</v>
      </c>
      <c r="D1" s="102" t="s">
        <v>186</v>
      </c>
      <c r="E1" s="102" t="s">
        <v>196</v>
      </c>
      <c r="F1" s="102" t="s">
        <v>197</v>
      </c>
      <c r="G1" s="102" t="s">
        <v>198</v>
      </c>
      <c r="H1" s="102" t="s">
        <v>193</v>
      </c>
    </row>
    <row r="2" spans="1:8" s="107" customFormat="1" ht="20.100000000000001" customHeight="1" x14ac:dyDescent="0.2">
      <c r="A2" s="104">
        <v>1</v>
      </c>
      <c r="B2" s="104" t="s">
        <v>260</v>
      </c>
      <c r="C2" s="104" t="s">
        <v>212</v>
      </c>
      <c r="D2" s="105">
        <v>43581</v>
      </c>
      <c r="E2" s="104" t="s">
        <v>285</v>
      </c>
      <c r="F2" s="104" t="s">
        <v>294</v>
      </c>
      <c r="G2" s="104">
        <v>300</v>
      </c>
      <c r="H2" s="106"/>
    </row>
    <row r="3" spans="1:8" s="108" customFormat="1" ht="20.100000000000001" customHeight="1" x14ac:dyDescent="0.2">
      <c r="A3" s="104">
        <v>2</v>
      </c>
      <c r="B3" s="104" t="s">
        <v>260</v>
      </c>
      <c r="C3" s="104" t="s">
        <v>220</v>
      </c>
      <c r="D3" s="105">
        <v>43582</v>
      </c>
      <c r="E3" s="104" t="s">
        <v>286</v>
      </c>
      <c r="F3" s="104" t="s">
        <v>294</v>
      </c>
      <c r="G3" s="104">
        <v>300</v>
      </c>
      <c r="H3" s="106"/>
    </row>
    <row r="4" spans="1:8" s="107" customFormat="1" ht="20.100000000000001" customHeight="1" x14ac:dyDescent="0.2">
      <c r="A4" s="104">
        <v>3</v>
      </c>
      <c r="B4" s="104" t="s">
        <v>260</v>
      </c>
      <c r="C4" s="104" t="s">
        <v>223</v>
      </c>
      <c r="D4" s="105">
        <v>43582</v>
      </c>
      <c r="E4" s="104" t="s">
        <v>291</v>
      </c>
      <c r="F4" s="104" t="s">
        <v>294</v>
      </c>
      <c r="G4" s="104">
        <v>300</v>
      </c>
      <c r="H4" s="106"/>
    </row>
    <row r="5" spans="1:8" s="108" customFormat="1" ht="20.100000000000001" customHeight="1" x14ac:dyDescent="0.2">
      <c r="A5" s="104">
        <v>4</v>
      </c>
      <c r="B5" s="104" t="s">
        <v>293</v>
      </c>
      <c r="C5" s="104" t="s">
        <v>209</v>
      </c>
      <c r="D5" s="105">
        <v>43581</v>
      </c>
      <c r="E5" s="104" t="s">
        <v>289</v>
      </c>
      <c r="F5" s="104" t="s">
        <v>294</v>
      </c>
      <c r="G5" s="104">
        <v>900</v>
      </c>
      <c r="H5" s="106" t="s">
        <v>295</v>
      </c>
    </row>
    <row r="6" spans="1:8" s="108" customFormat="1" ht="20.100000000000001" customHeight="1" x14ac:dyDescent="0.2">
      <c r="A6" s="104">
        <v>5</v>
      </c>
      <c r="B6" s="104" t="s">
        <v>261</v>
      </c>
      <c r="C6" s="104" t="s">
        <v>205</v>
      </c>
      <c r="D6" s="105">
        <v>43581</v>
      </c>
      <c r="E6" s="104" t="s">
        <v>290</v>
      </c>
      <c r="F6" s="104" t="s">
        <v>294</v>
      </c>
      <c r="G6" s="104">
        <v>300</v>
      </c>
      <c r="H6" s="106"/>
    </row>
    <row r="7" spans="1:8" s="108" customFormat="1" ht="20.100000000000001" customHeight="1" x14ac:dyDescent="0.2">
      <c r="A7" s="104">
        <v>6</v>
      </c>
      <c r="B7" s="104" t="s">
        <v>262</v>
      </c>
      <c r="C7" s="104" t="s">
        <v>207</v>
      </c>
      <c r="D7" s="105">
        <v>43581</v>
      </c>
      <c r="E7" s="104" t="s">
        <v>288</v>
      </c>
      <c r="F7" s="104" t="s">
        <v>294</v>
      </c>
      <c r="G7" s="104">
        <v>300</v>
      </c>
      <c r="H7" s="106"/>
    </row>
    <row r="8" spans="1:8" s="108" customFormat="1" ht="20.100000000000001" customHeight="1" x14ac:dyDescent="0.2">
      <c r="A8" s="104">
        <v>7</v>
      </c>
      <c r="B8" s="104" t="s">
        <v>262</v>
      </c>
      <c r="C8" s="104" t="s">
        <v>208</v>
      </c>
      <c r="D8" s="105">
        <v>43581</v>
      </c>
      <c r="E8" s="104" t="s">
        <v>287</v>
      </c>
      <c r="F8" s="104" t="s">
        <v>294</v>
      </c>
      <c r="G8" s="104">
        <v>300</v>
      </c>
      <c r="H8" s="106"/>
    </row>
    <row r="9" spans="1:8" s="108" customFormat="1" ht="20.100000000000001" customHeight="1" x14ac:dyDescent="0.2">
      <c r="A9" s="104">
        <v>8</v>
      </c>
      <c r="B9" s="104" t="s">
        <v>296</v>
      </c>
      <c r="C9" s="104" t="s">
        <v>207</v>
      </c>
      <c r="D9" s="105">
        <v>43582</v>
      </c>
      <c r="E9" s="104" t="s">
        <v>298</v>
      </c>
      <c r="F9" s="104" t="s">
        <v>294</v>
      </c>
      <c r="G9" s="104">
        <v>300</v>
      </c>
      <c r="H9" s="106"/>
    </row>
    <row r="10" spans="1:8" s="108" customFormat="1" ht="20.100000000000001" customHeight="1" x14ac:dyDescent="0.2">
      <c r="A10" s="104">
        <v>9</v>
      </c>
      <c r="B10" s="104" t="s">
        <v>296</v>
      </c>
      <c r="C10" s="104" t="s">
        <v>208</v>
      </c>
      <c r="D10" s="105">
        <v>43582</v>
      </c>
      <c r="E10" s="104" t="s">
        <v>299</v>
      </c>
      <c r="F10" s="104" t="s">
        <v>294</v>
      </c>
      <c r="G10" s="104">
        <v>300</v>
      </c>
      <c r="H10" s="106"/>
    </row>
    <row r="11" spans="1:8" s="108" customFormat="1" ht="20.100000000000001" customHeight="1" x14ac:dyDescent="0.2">
      <c r="A11" s="104">
        <v>10</v>
      </c>
      <c r="B11" s="104" t="s">
        <v>260</v>
      </c>
      <c r="C11" s="104" t="s">
        <v>216</v>
      </c>
      <c r="D11" s="105">
        <v>43582</v>
      </c>
      <c r="E11" s="104" t="s">
        <v>300</v>
      </c>
      <c r="F11" s="104" t="s">
        <v>294</v>
      </c>
      <c r="G11" s="104">
        <v>300</v>
      </c>
      <c r="H11" s="106"/>
    </row>
    <row r="12" spans="1:8" s="108" customFormat="1" ht="20.100000000000001" customHeight="1" x14ac:dyDescent="0.2">
      <c r="A12" s="104">
        <v>11</v>
      </c>
      <c r="B12" s="104" t="s">
        <v>260</v>
      </c>
      <c r="C12" s="104" t="s">
        <v>212</v>
      </c>
      <c r="D12" s="105">
        <v>43582</v>
      </c>
      <c r="E12" s="104" t="s">
        <v>301</v>
      </c>
      <c r="F12" s="104" t="s">
        <v>294</v>
      </c>
      <c r="G12" s="104">
        <v>300</v>
      </c>
      <c r="H12" s="106"/>
    </row>
    <row r="13" spans="1:8" s="108" customFormat="1" ht="20.100000000000001" customHeight="1" x14ac:dyDescent="0.2">
      <c r="A13" s="104">
        <v>12</v>
      </c>
      <c r="B13" s="104" t="s">
        <v>292</v>
      </c>
      <c r="C13" s="104" t="s">
        <v>209</v>
      </c>
      <c r="D13" s="105">
        <v>43583</v>
      </c>
      <c r="E13" s="104" t="s">
        <v>303</v>
      </c>
      <c r="F13" s="104" t="s">
        <v>294</v>
      </c>
      <c r="G13" s="104">
        <v>900</v>
      </c>
      <c r="H13" s="106" t="s">
        <v>295</v>
      </c>
    </row>
    <row r="14" spans="1:8" s="108" customFormat="1" ht="20.100000000000001" customHeight="1" x14ac:dyDescent="0.2">
      <c r="A14" s="104">
        <v>13</v>
      </c>
      <c r="B14" s="104" t="s">
        <v>260</v>
      </c>
      <c r="C14" s="104" t="s">
        <v>223</v>
      </c>
      <c r="D14" s="105">
        <v>43583</v>
      </c>
      <c r="E14" s="104" t="s">
        <v>302</v>
      </c>
      <c r="F14" s="104" t="s">
        <v>294</v>
      </c>
      <c r="G14" s="104">
        <v>300</v>
      </c>
      <c r="H14" s="106"/>
    </row>
    <row r="15" spans="1:8" s="108" customFormat="1" ht="20.100000000000001" customHeight="1" x14ac:dyDescent="0.2">
      <c r="A15" s="104">
        <v>14</v>
      </c>
      <c r="B15" s="104" t="s">
        <v>297</v>
      </c>
      <c r="C15" s="104" t="s">
        <v>205</v>
      </c>
      <c r="D15" s="105">
        <v>43583</v>
      </c>
      <c r="E15" s="104" t="s">
        <v>304</v>
      </c>
      <c r="F15" s="104" t="s">
        <v>294</v>
      </c>
      <c r="G15" s="104">
        <v>300</v>
      </c>
      <c r="H15" s="106"/>
    </row>
    <row r="16" spans="1:8" s="108" customFormat="1" ht="20.100000000000001" customHeight="1" x14ac:dyDescent="0.2">
      <c r="A16" s="104">
        <v>15</v>
      </c>
      <c r="B16" s="104" t="s">
        <v>260</v>
      </c>
      <c r="C16" s="104" t="s">
        <v>220</v>
      </c>
      <c r="D16" s="105">
        <v>43583</v>
      </c>
      <c r="E16" s="104" t="s">
        <v>305</v>
      </c>
      <c r="F16" s="104" t="s">
        <v>294</v>
      </c>
      <c r="G16" s="104">
        <v>300</v>
      </c>
      <c r="H16" s="106"/>
    </row>
    <row r="17" spans="1:8" s="107" customFormat="1" ht="20.100000000000001" customHeight="1" x14ac:dyDescent="0.2">
      <c r="A17" s="104">
        <v>16</v>
      </c>
      <c r="B17" s="104" t="s">
        <v>259</v>
      </c>
      <c r="C17" s="121" t="s">
        <v>306</v>
      </c>
      <c r="D17" s="105">
        <v>43582</v>
      </c>
      <c r="E17" s="104" t="s">
        <v>308</v>
      </c>
      <c r="F17" s="104" t="s">
        <v>294</v>
      </c>
      <c r="G17" s="104">
        <v>300</v>
      </c>
      <c r="H17" s="106"/>
    </row>
    <row r="18" spans="1:8" s="107" customFormat="1" ht="20.100000000000001" customHeight="1" x14ac:dyDescent="0.2">
      <c r="A18" s="104">
        <v>17</v>
      </c>
      <c r="B18" s="104" t="s">
        <v>259</v>
      </c>
      <c r="C18" s="121" t="s">
        <v>307</v>
      </c>
      <c r="D18" s="105">
        <v>43582</v>
      </c>
      <c r="E18" s="104" t="s">
        <v>309</v>
      </c>
      <c r="F18" s="104" t="s">
        <v>294</v>
      </c>
      <c r="G18" s="104">
        <v>300</v>
      </c>
      <c r="H18" s="106"/>
    </row>
    <row r="19" spans="1:8" s="107" customFormat="1" ht="20.100000000000001" customHeight="1" x14ac:dyDescent="0.2">
      <c r="A19" s="104">
        <v>18</v>
      </c>
      <c r="B19" s="104" t="s">
        <v>259</v>
      </c>
      <c r="C19" s="121" t="s">
        <v>306</v>
      </c>
      <c r="D19" s="105">
        <v>43582</v>
      </c>
      <c r="E19" s="104" t="s">
        <v>310</v>
      </c>
      <c r="F19" s="104" t="s">
        <v>294</v>
      </c>
      <c r="G19" s="104">
        <v>300</v>
      </c>
      <c r="H19" s="106"/>
    </row>
    <row r="20" spans="1:8" s="107" customFormat="1" ht="20.100000000000001" customHeight="1" x14ac:dyDescent="0.2">
      <c r="A20" s="104">
        <v>19</v>
      </c>
      <c r="B20" s="104" t="s">
        <v>259</v>
      </c>
      <c r="C20" s="121" t="s">
        <v>307</v>
      </c>
      <c r="D20" s="105">
        <v>43582</v>
      </c>
      <c r="E20" s="104" t="s">
        <v>311</v>
      </c>
      <c r="F20" s="104" t="s">
        <v>294</v>
      </c>
      <c r="G20" s="104">
        <v>300</v>
      </c>
      <c r="H20" s="106"/>
    </row>
    <row r="21" spans="1:8" s="107" customFormat="1" ht="20.100000000000001" customHeight="1" x14ac:dyDescent="0.2">
      <c r="A21" s="104">
        <v>20</v>
      </c>
      <c r="B21" s="104" t="s">
        <v>266</v>
      </c>
      <c r="C21" s="121" t="s">
        <v>314</v>
      </c>
      <c r="D21" s="123">
        <v>43582</v>
      </c>
      <c r="E21" s="104" t="s">
        <v>312</v>
      </c>
      <c r="F21" s="104" t="s">
        <v>294</v>
      </c>
      <c r="G21" s="104">
        <v>300</v>
      </c>
      <c r="H21" s="106"/>
    </row>
    <row r="22" spans="1:8" s="107" customFormat="1" ht="20.100000000000001" customHeight="1" x14ac:dyDescent="0.2">
      <c r="A22" s="104">
        <v>21</v>
      </c>
      <c r="B22" s="104" t="s">
        <v>266</v>
      </c>
      <c r="C22" s="121" t="s">
        <v>314</v>
      </c>
      <c r="D22" s="105">
        <v>43583</v>
      </c>
      <c r="E22" s="104" t="s">
        <v>313</v>
      </c>
      <c r="F22" s="104" t="s">
        <v>294</v>
      </c>
      <c r="G22" s="104">
        <v>300</v>
      </c>
      <c r="H22" s="106"/>
    </row>
    <row r="23" spans="1:8" s="107" customFormat="1" ht="20.100000000000001" customHeight="1" x14ac:dyDescent="0.2">
      <c r="A23" s="104">
        <v>22</v>
      </c>
      <c r="B23" s="104" t="s">
        <v>268</v>
      </c>
      <c r="C23" s="122" t="s">
        <v>206</v>
      </c>
      <c r="D23" s="123">
        <v>43581</v>
      </c>
      <c r="E23" s="124" t="s">
        <v>317</v>
      </c>
      <c r="F23" s="104" t="s">
        <v>294</v>
      </c>
      <c r="G23" s="104">
        <v>300</v>
      </c>
      <c r="H23" s="106"/>
    </row>
    <row r="24" spans="1:8" s="107" customFormat="1" ht="20.100000000000001" customHeight="1" x14ac:dyDescent="0.2">
      <c r="A24" s="104">
        <v>23</v>
      </c>
      <c r="B24" s="104" t="s">
        <v>268</v>
      </c>
      <c r="C24" s="122" t="s">
        <v>211</v>
      </c>
      <c r="D24" s="123">
        <v>43582</v>
      </c>
      <c r="E24" s="124" t="s">
        <v>318</v>
      </c>
      <c r="F24" s="104" t="s">
        <v>294</v>
      </c>
      <c r="G24" s="104">
        <v>300</v>
      </c>
      <c r="H24" s="106"/>
    </row>
    <row r="25" spans="1:8" s="107" customFormat="1" ht="20.100000000000001" customHeight="1" x14ac:dyDescent="0.2">
      <c r="A25" s="104">
        <v>24</v>
      </c>
      <c r="B25" s="104" t="s">
        <v>268</v>
      </c>
      <c r="C25" s="122" t="s">
        <v>206</v>
      </c>
      <c r="D25" s="105">
        <v>43582</v>
      </c>
      <c r="E25" s="104" t="s">
        <v>315</v>
      </c>
      <c r="F25" s="104" t="s">
        <v>294</v>
      </c>
      <c r="G25" s="104">
        <v>300</v>
      </c>
      <c r="H25" s="106"/>
    </row>
    <row r="26" spans="1:8" s="107" customFormat="1" ht="20.100000000000001" customHeight="1" x14ac:dyDescent="0.2">
      <c r="A26" s="104">
        <v>25</v>
      </c>
      <c r="B26" s="104" t="s">
        <v>268</v>
      </c>
      <c r="C26" s="122" t="s">
        <v>211</v>
      </c>
      <c r="D26" s="105">
        <v>43583</v>
      </c>
      <c r="E26" s="104" t="s">
        <v>316</v>
      </c>
      <c r="F26" s="104" t="s">
        <v>294</v>
      </c>
      <c r="G26" s="104">
        <v>300</v>
      </c>
      <c r="H26" s="106"/>
    </row>
    <row r="27" spans="1:8" s="107" customFormat="1" ht="20.100000000000001" customHeight="1" x14ac:dyDescent="0.2">
      <c r="A27" s="104">
        <v>26</v>
      </c>
      <c r="B27" s="104" t="s">
        <v>276</v>
      </c>
      <c r="C27" s="122" t="s">
        <v>274</v>
      </c>
      <c r="D27" s="105">
        <v>43581</v>
      </c>
      <c r="E27" s="104" t="s">
        <v>321</v>
      </c>
      <c r="F27" s="104" t="s">
        <v>294</v>
      </c>
      <c r="G27" s="104">
        <v>300</v>
      </c>
      <c r="H27" s="106"/>
    </row>
    <row r="28" spans="1:8" ht="20.100000000000001" customHeight="1" x14ac:dyDescent="0.2">
      <c r="F28" s="109" t="s">
        <v>194</v>
      </c>
      <c r="G28" s="109">
        <f>SUM(G2:G27)</f>
        <v>9000</v>
      </c>
    </row>
    <row r="29" spans="1:8" ht="20.100000000000001" customHeight="1" x14ac:dyDescent="0.2"/>
    <row r="30" spans="1:8" ht="20.100000000000001" customHeight="1" x14ac:dyDescent="0.2"/>
    <row r="31" spans="1:8" ht="20.100000000000001" customHeight="1" x14ac:dyDescent="0.2"/>
    <row r="32" spans="1:8" ht="20.100000000000001" customHeight="1" x14ac:dyDescent="0.2"/>
    <row r="33" ht="20.100000000000001" customHeight="1" x14ac:dyDescent="0.2"/>
    <row r="34" ht="20.100000000000001" customHeight="1" x14ac:dyDescent="0.2"/>
    <row r="35" ht="20.100000000000001" customHeight="1" x14ac:dyDescent="0.2"/>
    <row r="36" ht="20.100000000000001" customHeight="1" x14ac:dyDescent="0.2"/>
    <row r="37" ht="20.100000000000001" customHeight="1" x14ac:dyDescent="0.2"/>
    <row r="38" ht="20.100000000000001" customHeight="1" x14ac:dyDescent="0.2"/>
    <row r="39" ht="20.100000000000001" customHeight="1" x14ac:dyDescent="0.2"/>
    <row r="40" ht="20.100000000000001" customHeight="1" x14ac:dyDescent="0.2"/>
    <row r="41" ht="20.100000000000001" customHeight="1" x14ac:dyDescent="0.2"/>
    <row r="42" ht="20.100000000000001" customHeight="1" x14ac:dyDescent="0.2"/>
    <row r="43" ht="20.100000000000001" customHeight="1" x14ac:dyDescent="0.2"/>
    <row r="44" ht="20.100000000000001" customHeight="1" x14ac:dyDescent="0.2"/>
    <row r="45" ht="20.100000000000001" customHeight="1" x14ac:dyDescent="0.2"/>
    <row r="46" ht="20.100000000000001" customHeight="1" x14ac:dyDescent="0.2"/>
    <row r="47" ht="20.100000000000001" customHeight="1" x14ac:dyDescent="0.2"/>
    <row r="48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</sheetData>
  <phoneticPr fontId="1" type="noConversion"/>
  <pageMargins left="0.7" right="0.7" top="0.75" bottom="0.75" header="0.3" footer="0.3"/>
  <pageSetup paperSize="9" scale="76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DF2C5-D262-462C-AEB6-C0DD12F0E43D}">
  <sheetPr>
    <pageSetUpPr fitToPage="1"/>
  </sheetPr>
  <dimension ref="A1:H22"/>
  <sheetViews>
    <sheetView workbookViewId="0">
      <selection activeCell="F8" sqref="F8"/>
    </sheetView>
  </sheetViews>
  <sheetFormatPr defaultRowHeight="13.5" x14ac:dyDescent="0.2"/>
  <cols>
    <col min="1" max="1" width="6" style="97" customWidth="1"/>
    <col min="2" max="2" width="11.625" style="97" customWidth="1"/>
    <col min="3" max="3" width="6.375" style="97" customWidth="1"/>
    <col min="4" max="5" width="9" style="97"/>
    <col min="6" max="6" width="9" style="97" customWidth="1"/>
    <col min="7" max="7" width="9" style="97"/>
    <col min="8" max="8" width="20.125" style="97" customWidth="1"/>
    <col min="9" max="16384" width="9" style="97"/>
  </cols>
  <sheetData>
    <row r="1" spans="1:8" s="95" customFormat="1" ht="20.100000000000001" customHeight="1" x14ac:dyDescent="0.2">
      <c r="A1" s="91" t="s">
        <v>184</v>
      </c>
      <c r="B1" s="91" t="s">
        <v>185</v>
      </c>
      <c r="C1" s="91" t="s">
        <v>199</v>
      </c>
      <c r="D1" s="91" t="s">
        <v>200</v>
      </c>
      <c r="E1" s="91" t="s">
        <v>201</v>
      </c>
      <c r="F1" s="91" t="s">
        <v>202</v>
      </c>
      <c r="G1" s="91" t="s">
        <v>198</v>
      </c>
      <c r="H1" s="91" t="s">
        <v>193</v>
      </c>
    </row>
    <row r="2" spans="1:8" s="92" customFormat="1" ht="20.100000000000001" customHeight="1" x14ac:dyDescent="0.2">
      <c r="A2" s="94">
        <v>1</v>
      </c>
      <c r="B2" s="90" t="s">
        <v>216</v>
      </c>
      <c r="C2" s="94" t="s">
        <v>215</v>
      </c>
      <c r="D2" s="93">
        <v>43581</v>
      </c>
      <c r="E2" s="93">
        <v>43582</v>
      </c>
      <c r="F2" s="94" t="s">
        <v>203</v>
      </c>
      <c r="G2" s="94">
        <v>2350</v>
      </c>
      <c r="H2" s="96"/>
    </row>
    <row r="3" spans="1:8" s="92" customFormat="1" ht="20.100000000000001" customHeight="1" x14ac:dyDescent="0.2">
      <c r="A3" s="94">
        <v>2</v>
      </c>
      <c r="B3" s="90" t="s">
        <v>206</v>
      </c>
      <c r="C3" s="94" t="s">
        <v>213</v>
      </c>
      <c r="D3" s="93">
        <v>43581</v>
      </c>
      <c r="E3" s="93">
        <v>43582</v>
      </c>
      <c r="F3" s="94" t="s">
        <v>203</v>
      </c>
      <c r="G3" s="94">
        <v>1600</v>
      </c>
      <c r="H3" s="96"/>
    </row>
    <row r="4" spans="1:8" s="92" customFormat="1" ht="20.100000000000001" customHeight="1" x14ac:dyDescent="0.2">
      <c r="A4" s="94">
        <v>3</v>
      </c>
      <c r="B4" s="110" t="s">
        <v>207</v>
      </c>
      <c r="C4" s="94" t="s">
        <v>213</v>
      </c>
      <c r="D4" s="93">
        <v>43581</v>
      </c>
      <c r="E4" s="93">
        <v>43582</v>
      </c>
      <c r="F4" s="94" t="s">
        <v>203</v>
      </c>
      <c r="G4" s="94">
        <v>1600</v>
      </c>
      <c r="H4" s="96"/>
    </row>
    <row r="5" spans="1:8" s="92" customFormat="1" ht="20.100000000000001" customHeight="1" x14ac:dyDescent="0.2">
      <c r="A5" s="94">
        <v>4</v>
      </c>
      <c r="B5" s="110" t="s">
        <v>208</v>
      </c>
      <c r="C5" s="94" t="s">
        <v>215</v>
      </c>
      <c r="D5" s="93">
        <v>43581</v>
      </c>
      <c r="E5" s="93">
        <v>43582</v>
      </c>
      <c r="F5" s="94" t="s">
        <v>203</v>
      </c>
      <c r="G5" s="94">
        <v>1600</v>
      </c>
      <c r="H5" s="96"/>
    </row>
    <row r="6" spans="1:8" s="92" customFormat="1" ht="20.100000000000001" customHeight="1" x14ac:dyDescent="0.2">
      <c r="A6" s="94">
        <v>5</v>
      </c>
      <c r="B6" s="90" t="s">
        <v>209</v>
      </c>
      <c r="C6" s="94" t="s">
        <v>213</v>
      </c>
      <c r="D6" s="93">
        <v>43581</v>
      </c>
      <c r="E6" s="93">
        <v>43582</v>
      </c>
      <c r="F6" s="94" t="s">
        <v>203</v>
      </c>
      <c r="G6" s="94">
        <v>1600</v>
      </c>
      <c r="H6" s="96"/>
    </row>
    <row r="7" spans="1:8" s="92" customFormat="1" ht="20.100000000000001" customHeight="1" x14ac:dyDescent="0.2">
      <c r="A7" s="94">
        <v>6</v>
      </c>
      <c r="B7" s="90" t="s">
        <v>217</v>
      </c>
      <c r="C7" s="94" t="s">
        <v>213</v>
      </c>
      <c r="D7" s="93">
        <v>43581</v>
      </c>
      <c r="E7" s="93">
        <v>43582</v>
      </c>
      <c r="F7" s="94" t="s">
        <v>203</v>
      </c>
      <c r="G7" s="94">
        <v>1600</v>
      </c>
      <c r="H7" s="96"/>
    </row>
    <row r="8" spans="1:8" s="92" customFormat="1" ht="20.100000000000001" customHeight="1" x14ac:dyDescent="0.2">
      <c r="A8" s="94">
        <v>7</v>
      </c>
      <c r="B8" s="90" t="s">
        <v>205</v>
      </c>
      <c r="C8" s="94" t="s">
        <v>215</v>
      </c>
      <c r="D8" s="93">
        <v>43581</v>
      </c>
      <c r="E8" s="112">
        <v>43583</v>
      </c>
      <c r="F8" s="94" t="s">
        <v>345</v>
      </c>
      <c r="G8" s="94">
        <v>3100</v>
      </c>
      <c r="H8" s="96"/>
    </row>
    <row r="9" spans="1:8" s="92" customFormat="1" ht="20.100000000000001" customHeight="1" x14ac:dyDescent="0.2">
      <c r="A9" s="94">
        <v>8</v>
      </c>
      <c r="B9" s="90" t="s">
        <v>211</v>
      </c>
      <c r="C9" s="94" t="s">
        <v>215</v>
      </c>
      <c r="D9" s="93">
        <v>43582</v>
      </c>
      <c r="E9" s="93">
        <v>43583</v>
      </c>
      <c r="F9" s="94" t="s">
        <v>203</v>
      </c>
      <c r="G9" s="94">
        <v>1500</v>
      </c>
      <c r="H9" s="96"/>
    </row>
    <row r="10" spans="1:8" s="92" customFormat="1" ht="20.100000000000001" customHeight="1" x14ac:dyDescent="0.2">
      <c r="A10" s="94">
        <v>9</v>
      </c>
      <c r="B10" s="90" t="s">
        <v>223</v>
      </c>
      <c r="C10" s="94" t="s">
        <v>213</v>
      </c>
      <c r="D10" s="93">
        <v>43582</v>
      </c>
      <c r="E10" s="93">
        <v>43583</v>
      </c>
      <c r="F10" s="94" t="s">
        <v>203</v>
      </c>
      <c r="G10" s="94">
        <v>1500</v>
      </c>
      <c r="H10" s="96"/>
    </row>
    <row r="11" spans="1:8" s="92" customFormat="1" ht="20.100000000000001" customHeight="1" x14ac:dyDescent="0.2">
      <c r="A11" s="94">
        <v>10</v>
      </c>
      <c r="B11" s="90" t="s">
        <v>212</v>
      </c>
      <c r="C11" s="94" t="s">
        <v>213</v>
      </c>
      <c r="D11" s="93">
        <v>43581</v>
      </c>
      <c r="E11" s="93">
        <v>43582</v>
      </c>
      <c r="F11" s="94" t="s">
        <v>224</v>
      </c>
      <c r="G11" s="94">
        <v>750</v>
      </c>
      <c r="H11" s="96"/>
    </row>
    <row r="12" spans="1:8" s="92" customFormat="1" ht="20.100000000000001" customHeight="1" x14ac:dyDescent="0.2">
      <c r="A12" s="94">
        <v>11</v>
      </c>
      <c r="B12" s="90" t="s">
        <v>214</v>
      </c>
      <c r="C12" s="94" t="s">
        <v>213</v>
      </c>
      <c r="D12" s="93">
        <v>43581</v>
      </c>
      <c r="E12" s="93">
        <v>43582</v>
      </c>
      <c r="F12" s="94" t="s">
        <v>224</v>
      </c>
      <c r="G12" s="94">
        <v>750</v>
      </c>
      <c r="H12" s="96"/>
    </row>
    <row r="13" spans="1:8" s="92" customFormat="1" ht="20.100000000000001" customHeight="1" x14ac:dyDescent="0.2">
      <c r="A13" s="94">
        <v>12</v>
      </c>
      <c r="B13" s="90" t="s">
        <v>220</v>
      </c>
      <c r="C13" s="94" t="s">
        <v>215</v>
      </c>
      <c r="D13" s="93">
        <v>43582</v>
      </c>
      <c r="E13" s="93">
        <v>43583</v>
      </c>
      <c r="F13" s="94" t="s">
        <v>226</v>
      </c>
      <c r="G13" s="94">
        <v>1500</v>
      </c>
      <c r="H13" s="96"/>
    </row>
    <row r="14" spans="1:8" s="92" customFormat="1" ht="20.100000000000001" customHeight="1" x14ac:dyDescent="0.2">
      <c r="A14" s="94">
        <v>13</v>
      </c>
      <c r="B14" s="90" t="s">
        <v>210</v>
      </c>
      <c r="C14" s="94" t="s">
        <v>213</v>
      </c>
      <c r="D14" s="93">
        <v>43582</v>
      </c>
      <c r="E14" s="93">
        <v>43583</v>
      </c>
      <c r="F14" s="94" t="s">
        <v>224</v>
      </c>
      <c r="G14" s="94">
        <v>750</v>
      </c>
      <c r="H14" s="96"/>
    </row>
    <row r="15" spans="1:8" s="92" customFormat="1" ht="20.100000000000001" customHeight="1" x14ac:dyDescent="0.2">
      <c r="A15" s="94">
        <v>14</v>
      </c>
      <c r="B15" s="90" t="s">
        <v>228</v>
      </c>
      <c r="C15" s="94" t="s">
        <v>213</v>
      </c>
      <c r="D15" s="93">
        <v>43582</v>
      </c>
      <c r="E15" s="93">
        <v>43583</v>
      </c>
      <c r="F15" s="94" t="s">
        <v>224</v>
      </c>
      <c r="G15" s="94">
        <v>750</v>
      </c>
      <c r="H15" s="96"/>
    </row>
    <row r="16" spans="1:8" s="92" customFormat="1" ht="20.100000000000001" customHeight="1" x14ac:dyDescent="0.2">
      <c r="A16" s="94">
        <v>15</v>
      </c>
      <c r="B16" s="90" t="s">
        <v>222</v>
      </c>
      <c r="C16" s="94" t="s">
        <v>215</v>
      </c>
      <c r="D16" s="93">
        <v>43582</v>
      </c>
      <c r="E16" s="93">
        <v>43583</v>
      </c>
      <c r="F16" s="94" t="s">
        <v>224</v>
      </c>
      <c r="G16" s="94">
        <v>750</v>
      </c>
      <c r="H16" s="96"/>
    </row>
    <row r="17" spans="1:8" s="92" customFormat="1" ht="20.100000000000001" customHeight="1" x14ac:dyDescent="0.2">
      <c r="A17" s="94">
        <v>16</v>
      </c>
      <c r="B17" s="90" t="s">
        <v>229</v>
      </c>
      <c r="C17" s="94" t="s">
        <v>204</v>
      </c>
      <c r="D17" s="93">
        <v>43582</v>
      </c>
      <c r="E17" s="93">
        <v>43583</v>
      </c>
      <c r="F17" s="94" t="s">
        <v>224</v>
      </c>
      <c r="G17" s="94">
        <v>750</v>
      </c>
      <c r="H17" s="96"/>
    </row>
    <row r="18" spans="1:8" s="92" customFormat="1" ht="20.100000000000001" customHeight="1" x14ac:dyDescent="0.2">
      <c r="A18" s="94">
        <v>17</v>
      </c>
      <c r="B18" s="90" t="s">
        <v>221</v>
      </c>
      <c r="C18" s="94" t="s">
        <v>213</v>
      </c>
      <c r="D18" s="93">
        <v>43582</v>
      </c>
      <c r="E18" s="93">
        <v>43583</v>
      </c>
      <c r="F18" s="94" t="s">
        <v>227</v>
      </c>
      <c r="G18" s="94">
        <v>1500</v>
      </c>
      <c r="H18" s="96"/>
    </row>
    <row r="19" spans="1:8" s="92" customFormat="1" ht="20.100000000000001" customHeight="1" x14ac:dyDescent="0.2">
      <c r="A19" s="94">
        <v>18</v>
      </c>
      <c r="B19" s="90" t="s">
        <v>218</v>
      </c>
      <c r="C19" s="94" t="s">
        <v>215</v>
      </c>
      <c r="D19" s="93">
        <v>43581</v>
      </c>
      <c r="E19" s="112">
        <v>43583</v>
      </c>
      <c r="F19" s="94" t="s">
        <v>225</v>
      </c>
      <c r="G19" s="94">
        <v>3100</v>
      </c>
      <c r="H19" s="96"/>
    </row>
    <row r="20" spans="1:8" s="92" customFormat="1" ht="20.100000000000001" customHeight="1" x14ac:dyDescent="0.2">
      <c r="A20" s="94">
        <v>19</v>
      </c>
      <c r="B20" s="90" t="s">
        <v>219</v>
      </c>
      <c r="C20" s="94" t="s">
        <v>213</v>
      </c>
      <c r="D20" s="93">
        <v>43581</v>
      </c>
      <c r="E20" s="93">
        <v>43582</v>
      </c>
      <c r="F20" s="94" t="s">
        <v>227</v>
      </c>
      <c r="G20" s="94">
        <v>1600</v>
      </c>
      <c r="H20" s="96"/>
    </row>
    <row r="21" spans="1:8" s="95" customFormat="1" ht="20.100000000000001" customHeight="1" x14ac:dyDescent="0.2">
      <c r="F21" s="111" t="s">
        <v>194</v>
      </c>
      <c r="G21" s="111">
        <f>SUM(G2:G20)</f>
        <v>28650</v>
      </c>
    </row>
    <row r="22" spans="1:8" s="95" customFormat="1" ht="20.100000000000001" customHeight="1" x14ac:dyDescent="0.2"/>
  </sheetData>
  <autoFilter ref="A1:H21" xr:uid="{E671360C-9C7F-4F8C-97E1-66071231F3B6}"/>
  <phoneticPr fontId="1" type="noConversion"/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实际结算单</vt:lpstr>
      <vt:lpstr>机票明细</vt:lpstr>
      <vt:lpstr>高铁明细</vt:lpstr>
      <vt:lpstr>武汉地用车明细</vt:lpstr>
      <vt:lpstr>始发地用车明细</vt:lpstr>
      <vt:lpstr>住房明细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</dc:creator>
  <cp:lastModifiedBy>andre</cp:lastModifiedBy>
  <cp:lastPrinted>2019-05-13T06:36:36Z</cp:lastPrinted>
  <dcterms:created xsi:type="dcterms:W3CDTF">2019-04-24T02:47:13Z</dcterms:created>
  <dcterms:modified xsi:type="dcterms:W3CDTF">2019-05-13T08:26:00Z</dcterms:modified>
</cp:coreProperties>
</file>