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<sst xmlns="http://schemas.openxmlformats.org/spreadsheetml/2006/main" count="71" uniqueCount="71">
  <si>
    <t>【借款报销单】</t>
  </si>
  <si>
    <t>团号：HMZA-191026-QSK691</t>
  </si>
  <si>
    <t>会议日期：2019.10.26-2019.10.27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</si>
  <si>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</si>
  <si>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</si>
  <si>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</si>
  <si>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</si>
  <si>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</si>
  <si>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</si>
  <si>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</si>
  <si>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</si>
  <si>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</si>
  <si>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</si>
  <si>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</si>
  <si>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</si>
  <si>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</si>
  <si>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</si>
  <si>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</si>
  <si>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活动餐费</t>
  </si>
  <si>
    <t>工作人员餐费</t>
  </si>
  <si>
    <t>需提供刷卡联、菜单（小票）</t>
  </si>
  <si>
    <t>活动餐费合计</t>
  </si>
  <si>
    <t>现地采买费用</t>
  </si>
  <si>
    <t>喜糖盒+喜糖树</t>
  </si>
  <si>
    <t>尽量提供可用的原始发票，发票项目不可用的，且开票需要加收税点的可以不提供原始发票。网上交易均需提供交易截图。</t>
  </si>
  <si>
    <t>打印机墨盒</t>
  </si>
  <si>
    <t>戒枕</t>
  </si>
  <si>
    <t>新娘头饰</t>
  </si>
  <si>
    <t>羽毛笔</t>
  </si>
  <si>
    <t>画架</t>
  </si>
  <si>
    <t>戒指</t>
  </si>
  <si>
    <t>摩天轮</t>
  </si>
  <si>
    <t>纸巾</t>
  </si>
  <si>
    <t>仿真花瓣+运费</t>
  </si>
  <si>
    <t>金色油漆笔（细）</t>
  </si>
  <si>
    <t>针线盒</t>
  </si>
  <si>
    <t>金霸王电池</t>
  </si>
  <si>
    <t>矿泉水</t>
  </si>
  <si>
    <t>药品</t>
  </si>
  <si>
    <t>湿巾</t>
  </si>
  <si>
    <t>火腿肠</t>
  </si>
  <si>
    <t>牛奶</t>
  </si>
  <si>
    <t>黑色小卡子</t>
  </si>
  <si>
    <t>笔</t>
  </si>
  <si>
    <t>面包</t>
  </si>
  <si>
    <t>新娘头纱</t>
  </si>
  <si>
    <t>3m胶</t>
  </si>
  <si>
    <t>花篮</t>
  </si>
  <si>
    <t>印泥</t>
  </si>
  <si>
    <t>4个拍秒器+2个拍秒器按钮</t>
  </si>
  <si>
    <t>新娘婚纱</t>
  </si>
  <si>
    <t>穿衣镜</t>
  </si>
  <si>
    <t>金色油漆笔（粗）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</si>
  <si>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</si>
  <si>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</si>
  <si>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</si>
  <si>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</si>
  <si>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其他</t>
  </si>
  <si>
    <t>婚礼场地合同闪送+墨盒闪送</t>
  </si>
  <si>
    <t>货拉拉-物料运输费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</si>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</sst>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24" fillId="34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topLeftCell="A4" workbookViewId="0">
      <selection activeCell="C61" sqref="C61"/>
    </sheetView>
  </sheetViews>
  <sheetFormatPr defaultColWidth="9" defaultRowHeight="21" customHeight="1"/>
  <cols>
    <col min="1" max="1" width="9" style="3"/>
    <col min="2" max="2" width="16.75" style="1" customWidth="1"/>
    <col min="3" max="3" width="12.875" style="4"/>
    <col min="4" max="4" width="11.25" style="1" customWidth="1"/>
    <col min="5" max="5" width="13.25" style="1" customWidth="1"/>
    <col min="6" max="6" width="12.875" style="1"/>
    <col min="7" max="7" width="10.375" style="1"/>
    <col min="8" max="8" width="12.375" style="1" customWidth="1"/>
    <col min="9" max="9" width="2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40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8"/>
      <c r="J11" s="40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1"/>
      <c r="J13" s="42"/>
    </row>
    <row r="14" s="1" customFormat="1" customHeight="1" spans="1:10">
      <c r="A14" s="14">
        <v>4</v>
      </c>
      <c r="B14" s="15" t="s">
        <v>18</v>
      </c>
      <c r="C14" s="16">
        <v>5000</v>
      </c>
      <c r="D14" s="17"/>
      <c r="E14" s="16">
        <v>5000</v>
      </c>
      <c r="F14" s="16">
        <v>201</v>
      </c>
      <c r="G14" s="16">
        <v>0</v>
      </c>
      <c r="H14" s="16">
        <f>F14+G14</f>
        <v>201</v>
      </c>
      <c r="I14" s="38" t="s">
        <v>19</v>
      </c>
      <c r="J14" s="43" t="s">
        <v>20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ref="H14:H18" si="2">F15+G15</f>
        <v>0</v>
      </c>
      <c r="I15" s="38"/>
      <c r="J15" s="44"/>
    </row>
    <row r="16" s="2" customFormat="1" customHeight="1" spans="1:10">
      <c r="A16" s="18"/>
      <c r="B16" s="19" t="s">
        <v>21</v>
      </c>
      <c r="C16" s="20">
        <f>SUM(C14)</f>
        <v>5000</v>
      </c>
      <c r="D16" s="20">
        <f>SUM(D14)</f>
        <v>0</v>
      </c>
      <c r="E16" s="20">
        <f>SUM(E14)</f>
        <v>5000</v>
      </c>
      <c r="F16" s="20">
        <f t="shared" ref="F16:H16" si="3">SUM(F14:F15)</f>
        <v>201</v>
      </c>
      <c r="G16" s="20">
        <f t="shared" si="3"/>
        <v>0</v>
      </c>
      <c r="H16" s="20">
        <f t="shared" si="3"/>
        <v>201</v>
      </c>
      <c r="I16" s="41"/>
      <c r="J16" s="45"/>
    </row>
    <row r="17" s="1" customFormat="1" customHeight="1" spans="1:10">
      <c r="A17" s="21">
        <v>5</v>
      </c>
      <c r="B17" s="22" t="s">
        <v>22</v>
      </c>
      <c r="C17" s="23">
        <v>60000</v>
      </c>
      <c r="D17" s="21"/>
      <c r="E17" s="23">
        <v>60000</v>
      </c>
      <c r="F17" s="16">
        <v>1390</v>
      </c>
      <c r="G17" s="16"/>
      <c r="H17" s="16">
        <v>1390</v>
      </c>
      <c r="I17" s="38" t="s">
        <v>23</v>
      </c>
      <c r="J17" s="39" t="s">
        <v>24</v>
      </c>
    </row>
    <row r="18" s="1" customFormat="1" customHeight="1" spans="1:10">
      <c r="A18" s="24"/>
      <c r="B18" s="25"/>
      <c r="C18" s="26"/>
      <c r="D18" s="24"/>
      <c r="E18" s="26"/>
      <c r="F18" s="16">
        <v>61</v>
      </c>
      <c r="G18" s="16"/>
      <c r="H18" s="16">
        <f t="shared" si="2"/>
        <v>61</v>
      </c>
      <c r="I18" s="38" t="s">
        <v>25</v>
      </c>
      <c r="J18" s="40"/>
    </row>
    <row r="19" s="1" customFormat="1" customHeight="1" spans="1:10">
      <c r="A19" s="24"/>
      <c r="B19" s="25"/>
      <c r="C19" s="26"/>
      <c r="D19" s="24"/>
      <c r="E19" s="26"/>
      <c r="F19" s="16">
        <v>1005</v>
      </c>
      <c r="G19" s="16"/>
      <c r="H19" s="16">
        <v>1005</v>
      </c>
      <c r="I19" s="38" t="s">
        <v>26</v>
      </c>
      <c r="J19" s="40"/>
    </row>
    <row r="20" s="1" customFormat="1" customHeight="1" spans="1:10">
      <c r="A20" s="24"/>
      <c r="B20" s="25"/>
      <c r="C20" s="26"/>
      <c r="D20" s="24"/>
      <c r="E20" s="26"/>
      <c r="F20" s="16">
        <v>2436</v>
      </c>
      <c r="G20" s="16"/>
      <c r="H20" s="16">
        <v>2436</v>
      </c>
      <c r="I20" s="38" t="s">
        <v>27</v>
      </c>
      <c r="J20" s="40"/>
    </row>
    <row r="21" s="1" customFormat="1" customHeight="1" spans="1:10">
      <c r="A21" s="24"/>
      <c r="B21" s="25"/>
      <c r="C21" s="26"/>
      <c r="D21" s="24"/>
      <c r="E21" s="26"/>
      <c r="F21" s="16">
        <v>1190</v>
      </c>
      <c r="G21" s="16"/>
      <c r="H21" s="16">
        <v>1190</v>
      </c>
      <c r="I21" s="38" t="s">
        <v>28</v>
      </c>
      <c r="J21" s="40"/>
    </row>
    <row r="22" s="1" customFormat="1" customHeight="1" spans="1:10">
      <c r="A22" s="24"/>
      <c r="B22" s="25"/>
      <c r="C22" s="26"/>
      <c r="D22" s="24"/>
      <c r="E22" s="26"/>
      <c r="F22" s="16">
        <v>1800</v>
      </c>
      <c r="G22" s="16"/>
      <c r="H22" s="16">
        <v>1800</v>
      </c>
      <c r="I22" s="38" t="s">
        <v>29</v>
      </c>
      <c r="J22" s="40"/>
    </row>
    <row r="23" s="1" customFormat="1" customHeight="1" spans="1:10">
      <c r="A23" s="24"/>
      <c r="B23" s="25"/>
      <c r="C23" s="26"/>
      <c r="D23" s="24"/>
      <c r="E23" s="26"/>
      <c r="F23" s="16">
        <v>916</v>
      </c>
      <c r="G23" s="16"/>
      <c r="H23" s="16">
        <v>916</v>
      </c>
      <c r="I23" s="38" t="s">
        <v>30</v>
      </c>
      <c r="J23" s="40"/>
    </row>
    <row r="24" s="1" customFormat="1" customHeight="1" spans="1:10">
      <c r="A24" s="24"/>
      <c r="B24" s="25"/>
      <c r="C24" s="26"/>
      <c r="D24" s="24"/>
      <c r="E24" s="26"/>
      <c r="F24" s="16">
        <v>3450</v>
      </c>
      <c r="G24" s="16"/>
      <c r="H24" s="16">
        <v>3450</v>
      </c>
      <c r="I24" s="38" t="s">
        <v>31</v>
      </c>
      <c r="J24" s="40"/>
    </row>
    <row r="25" s="1" customFormat="1" customHeight="1" spans="1:10">
      <c r="A25" s="24"/>
      <c r="B25" s="25"/>
      <c r="C25" s="26"/>
      <c r="D25" s="24"/>
      <c r="E25" s="26"/>
      <c r="F25" s="16">
        <v>77.9</v>
      </c>
      <c r="G25" s="16"/>
      <c r="H25" s="16">
        <v>77.9</v>
      </c>
      <c r="I25" s="38" t="s">
        <v>32</v>
      </c>
      <c r="J25" s="40"/>
    </row>
    <row r="26" s="1" customFormat="1" customHeight="1" spans="1:10">
      <c r="A26" s="24"/>
      <c r="B26" s="25"/>
      <c r="C26" s="26"/>
      <c r="D26" s="24"/>
      <c r="E26" s="26"/>
      <c r="F26" s="16">
        <v>206.4</v>
      </c>
      <c r="G26" s="16"/>
      <c r="H26" s="16">
        <v>206.4</v>
      </c>
      <c r="I26" s="38" t="s">
        <v>33</v>
      </c>
      <c r="J26" s="40"/>
    </row>
    <row r="27" s="1" customFormat="1" customHeight="1" spans="1:10">
      <c r="A27" s="24"/>
      <c r="B27" s="25"/>
      <c r="C27" s="26"/>
      <c r="D27" s="24"/>
      <c r="E27" s="26"/>
      <c r="F27" s="16">
        <v>115.2</v>
      </c>
      <c r="G27" s="16"/>
      <c r="H27" s="16">
        <v>115.2</v>
      </c>
      <c r="I27" s="38" t="s">
        <v>34</v>
      </c>
      <c r="J27" s="40"/>
    </row>
    <row r="28" s="1" customFormat="1" customHeight="1" spans="1:10">
      <c r="A28" s="24"/>
      <c r="B28" s="25"/>
      <c r="C28" s="26"/>
      <c r="D28" s="24"/>
      <c r="E28" s="26"/>
      <c r="F28" s="16">
        <v>20.77</v>
      </c>
      <c r="G28" s="16"/>
      <c r="H28" s="16">
        <v>20.77</v>
      </c>
      <c r="I28" s="38" t="s">
        <v>35</v>
      </c>
      <c r="J28" s="40"/>
    </row>
    <row r="29" s="1" customFormat="1" customHeight="1" spans="1:10">
      <c r="A29" s="24"/>
      <c r="B29" s="25"/>
      <c r="C29" s="26"/>
      <c r="D29" s="24"/>
      <c r="E29" s="26"/>
      <c r="F29" s="16">
        <v>295.9</v>
      </c>
      <c r="G29" s="16"/>
      <c r="H29" s="16">
        <v>295.9</v>
      </c>
      <c r="I29" s="38" t="s">
        <v>36</v>
      </c>
      <c r="J29" s="40"/>
    </row>
    <row r="30" s="1" customFormat="1" customHeight="1" spans="1:10">
      <c r="A30" s="24"/>
      <c r="B30" s="25"/>
      <c r="C30" s="26"/>
      <c r="D30" s="24"/>
      <c r="E30" s="26"/>
      <c r="F30" s="16">
        <v>794</v>
      </c>
      <c r="G30" s="16"/>
      <c r="H30" s="16">
        <v>794</v>
      </c>
      <c r="I30" s="38" t="s">
        <v>37</v>
      </c>
      <c r="J30" s="40"/>
    </row>
    <row r="31" s="1" customFormat="1" customHeight="1" spans="1:10">
      <c r="A31" s="24"/>
      <c r="B31" s="25"/>
      <c r="C31" s="26"/>
      <c r="D31" s="24"/>
      <c r="E31" s="26"/>
      <c r="F31" s="16">
        <v>116.99</v>
      </c>
      <c r="G31" s="16"/>
      <c r="H31" s="16">
        <v>116.99</v>
      </c>
      <c r="I31" s="38" t="s">
        <v>38</v>
      </c>
      <c r="J31" s="40"/>
    </row>
    <row r="32" s="1" customFormat="1" customHeight="1" spans="1:10">
      <c r="A32" s="24"/>
      <c r="B32" s="25"/>
      <c r="C32" s="26"/>
      <c r="D32" s="24"/>
      <c r="E32" s="26"/>
      <c r="F32" s="16">
        <v>258.99</v>
      </c>
      <c r="G32" s="16"/>
      <c r="H32" s="16">
        <v>258.99</v>
      </c>
      <c r="I32" s="38" t="s">
        <v>39</v>
      </c>
      <c r="J32" s="40"/>
    </row>
    <row r="33" s="1" customFormat="1" customHeight="1" spans="1:10">
      <c r="A33" s="24"/>
      <c r="B33" s="25"/>
      <c r="C33" s="26"/>
      <c r="D33" s="24"/>
      <c r="E33" s="26"/>
      <c r="F33" s="16">
        <v>335.6</v>
      </c>
      <c r="G33" s="16"/>
      <c r="H33" s="16">
        <v>335.6</v>
      </c>
      <c r="I33" s="38" t="s">
        <v>40</v>
      </c>
      <c r="J33" s="40"/>
    </row>
    <row r="34" s="1" customFormat="1" customHeight="1" spans="1:10">
      <c r="A34" s="24"/>
      <c r="B34" s="25"/>
      <c r="C34" s="26"/>
      <c r="D34" s="24"/>
      <c r="E34" s="26"/>
      <c r="F34" s="16">
        <v>715.98</v>
      </c>
      <c r="G34" s="16"/>
      <c r="H34" s="16">
        <v>715.98</v>
      </c>
      <c r="I34" s="38" t="s">
        <v>41</v>
      </c>
      <c r="J34" s="40"/>
    </row>
    <row r="35" s="1" customFormat="1" customHeight="1" spans="1:10">
      <c r="A35" s="24"/>
      <c r="B35" s="25"/>
      <c r="C35" s="26"/>
      <c r="D35" s="24"/>
      <c r="E35" s="26"/>
      <c r="F35" s="16">
        <v>106.68</v>
      </c>
      <c r="G35" s="16"/>
      <c r="H35" s="16">
        <v>106.68</v>
      </c>
      <c r="I35" s="38" t="s">
        <v>42</v>
      </c>
      <c r="J35" s="40"/>
    </row>
    <row r="36" s="1" customFormat="1" customHeight="1" spans="1:10">
      <c r="A36" s="24"/>
      <c r="B36" s="25"/>
      <c r="C36" s="26"/>
      <c r="D36" s="24"/>
      <c r="E36" s="26"/>
      <c r="F36" s="16">
        <v>42</v>
      </c>
      <c r="G36" s="16"/>
      <c r="H36" s="16">
        <v>42</v>
      </c>
      <c r="I36" s="38" t="s">
        <v>43</v>
      </c>
      <c r="J36" s="40"/>
    </row>
    <row r="37" s="1" customFormat="1" customHeight="1" spans="1:10">
      <c r="A37" s="24"/>
      <c r="B37" s="25"/>
      <c r="C37" s="26"/>
      <c r="D37" s="24"/>
      <c r="E37" s="26"/>
      <c r="F37" s="16">
        <v>1197</v>
      </c>
      <c r="G37" s="16"/>
      <c r="H37" s="16">
        <v>1197</v>
      </c>
      <c r="I37" s="38" t="s">
        <v>44</v>
      </c>
      <c r="J37" s="40"/>
    </row>
    <row r="38" s="1" customFormat="1" customHeight="1" spans="1:10">
      <c r="A38" s="24"/>
      <c r="B38" s="25"/>
      <c r="C38" s="26"/>
      <c r="D38" s="24"/>
      <c r="E38" s="26"/>
      <c r="F38" s="16">
        <v>1141</v>
      </c>
      <c r="G38" s="16"/>
      <c r="H38" s="16">
        <v>1141</v>
      </c>
      <c r="I38" s="38" t="s">
        <v>45</v>
      </c>
      <c r="J38" s="40"/>
    </row>
    <row r="39" s="1" customFormat="1" customHeight="1" spans="1:10">
      <c r="A39" s="24"/>
      <c r="B39" s="25"/>
      <c r="C39" s="26"/>
      <c r="D39" s="24"/>
      <c r="E39" s="26"/>
      <c r="F39" s="16">
        <v>55.79</v>
      </c>
      <c r="G39" s="16"/>
      <c r="H39" s="16">
        <v>55.79</v>
      </c>
      <c r="I39" s="38" t="s">
        <v>46</v>
      </c>
      <c r="J39" s="40"/>
    </row>
    <row r="40" s="1" customFormat="1" customHeight="1" spans="1:10">
      <c r="A40" s="24"/>
      <c r="B40" s="25"/>
      <c r="C40" s="26"/>
      <c r="D40" s="24"/>
      <c r="E40" s="26"/>
      <c r="F40" s="16">
        <v>315</v>
      </c>
      <c r="G40" s="16"/>
      <c r="H40" s="16">
        <v>315</v>
      </c>
      <c r="I40" s="38" t="s">
        <v>47</v>
      </c>
      <c r="J40" s="40"/>
    </row>
    <row r="41" s="1" customFormat="1" customHeight="1" spans="1:10">
      <c r="A41" s="24"/>
      <c r="B41" s="25"/>
      <c r="C41" s="26"/>
      <c r="D41" s="24"/>
      <c r="E41" s="26"/>
      <c r="F41" s="16">
        <v>23.6</v>
      </c>
      <c r="G41" s="16"/>
      <c r="H41" s="16">
        <v>23.6</v>
      </c>
      <c r="I41" s="38" t="s">
        <v>48</v>
      </c>
      <c r="J41" s="40"/>
    </row>
    <row r="42" s="1" customFormat="1" customHeight="1" spans="1:10">
      <c r="A42" s="24"/>
      <c r="B42" s="25"/>
      <c r="C42" s="26"/>
      <c r="D42" s="24"/>
      <c r="E42" s="26"/>
      <c r="F42" s="16">
        <v>998</v>
      </c>
      <c r="G42" s="16"/>
      <c r="H42" s="16">
        <v>998</v>
      </c>
      <c r="I42" s="38" t="s">
        <v>49</v>
      </c>
      <c r="J42" s="40"/>
    </row>
    <row r="43" s="1" customFormat="1" customHeight="1" spans="1:10">
      <c r="A43" s="24"/>
      <c r="B43" s="25"/>
      <c r="C43" s="26"/>
      <c r="D43" s="24"/>
      <c r="E43" s="26"/>
      <c r="F43" s="16">
        <v>246</v>
      </c>
      <c r="G43" s="16"/>
      <c r="H43" s="16">
        <v>246</v>
      </c>
      <c r="I43" s="38" t="s">
        <v>50</v>
      </c>
      <c r="J43" s="40"/>
    </row>
    <row r="44" s="1" customFormat="1" customHeight="1" spans="1:10">
      <c r="A44" s="24"/>
      <c r="B44" s="25"/>
      <c r="C44" s="26"/>
      <c r="D44" s="24"/>
      <c r="E44" s="26"/>
      <c r="F44" s="16">
        <v>616</v>
      </c>
      <c r="G44" s="16"/>
      <c r="H44" s="16">
        <v>616</v>
      </c>
      <c r="I44" s="46" t="s">
        <v>51</v>
      </c>
      <c r="J44" s="40"/>
    </row>
    <row r="45" s="1" customFormat="1" customHeight="1" spans="1:10">
      <c r="A45" s="27"/>
      <c r="B45" s="28"/>
      <c r="C45" s="29"/>
      <c r="D45" s="27"/>
      <c r="E45" s="29"/>
      <c r="F45" s="16">
        <v>43.5</v>
      </c>
      <c r="G45" s="16"/>
      <c r="H45" s="16">
        <v>43.5</v>
      </c>
      <c r="I45" s="46" t="s">
        <v>52</v>
      </c>
      <c r="J45" s="40"/>
    </row>
    <row r="46" s="2" customFormat="1" customHeight="1" spans="1:10">
      <c r="A46" s="18"/>
      <c r="B46" s="19" t="s">
        <v>53</v>
      </c>
      <c r="C46" s="20">
        <f>SUM(C17)</f>
        <v>60000</v>
      </c>
      <c r="D46" s="20">
        <f>SUM(D17)</f>
        <v>0</v>
      </c>
      <c r="E46" s="20">
        <f>SUM(E17)</f>
        <v>60000</v>
      </c>
      <c r="F46" s="20">
        <f>SUM(F17:F45)</f>
        <v>19970.3</v>
      </c>
      <c r="G46" s="20">
        <f t="shared" ref="F46:H46" si="4">SUM(G17:G18)</f>
        <v>0</v>
      </c>
      <c r="H46" s="20">
        <f>SUM(H17:H45)</f>
        <v>19970.3</v>
      </c>
      <c r="I46" s="41"/>
      <c r="J46" s="42"/>
    </row>
    <row r="47" s="1" customFormat="1" customHeight="1" spans="1:10">
      <c r="A47" s="14">
        <v>6</v>
      </c>
      <c r="B47" s="15" t="s">
        <v>54</v>
      </c>
      <c r="C47" s="16">
        <v>0</v>
      </c>
      <c r="D47" s="17"/>
      <c r="E47" s="16">
        <f>C47*D47</f>
        <v>0</v>
      </c>
      <c r="F47" s="16">
        <v>0</v>
      </c>
      <c r="G47" s="16">
        <v>0</v>
      </c>
      <c r="H47" s="16">
        <f t="shared" ref="H47:H50" si="5">F47+G47</f>
        <v>0</v>
      </c>
      <c r="I47" s="38"/>
      <c r="J47" s="39" t="s">
        <v>55</v>
      </c>
    </row>
    <row r="48" s="1" customFormat="1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5"/>
        <v>0</v>
      </c>
      <c r="I48" s="38"/>
      <c r="J48" s="44"/>
    </row>
    <row r="49" s="1" customFormat="1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5"/>
        <v>0</v>
      </c>
      <c r="I49" s="38"/>
      <c r="J49" s="44"/>
    </row>
    <row r="50" s="1" customFormat="1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5"/>
        <v>0</v>
      </c>
      <c r="I50" s="38"/>
      <c r="J50" s="44"/>
    </row>
    <row r="51" s="2" customFormat="1" customHeight="1" spans="1:10">
      <c r="A51" s="18"/>
      <c r="B51" s="19" t="s">
        <v>56</v>
      </c>
      <c r="C51" s="20">
        <f>SUM(C47)</f>
        <v>0</v>
      </c>
      <c r="D51" s="20">
        <f>SUM(D47)</f>
        <v>0</v>
      </c>
      <c r="E51" s="20">
        <f>SUM(E47)</f>
        <v>0</v>
      </c>
      <c r="F51" s="20">
        <f t="shared" ref="F51:H51" si="6">SUM(F47:F50)</f>
        <v>0</v>
      </c>
      <c r="G51" s="20">
        <f t="shared" si="6"/>
        <v>0</v>
      </c>
      <c r="H51" s="20">
        <f t="shared" si="6"/>
        <v>0</v>
      </c>
      <c r="I51" s="41"/>
      <c r="J51" s="45"/>
    </row>
    <row r="52" s="1" customFormat="1" customHeight="1" spans="1:10">
      <c r="A52" s="21">
        <v>10</v>
      </c>
      <c r="B52" s="15" t="s">
        <v>57</v>
      </c>
      <c r="C52" s="16">
        <v>1000</v>
      </c>
      <c r="D52" s="17"/>
      <c r="E52" s="16">
        <v>1000</v>
      </c>
      <c r="F52" s="16">
        <v>90</v>
      </c>
      <c r="G52" s="16">
        <v>0</v>
      </c>
      <c r="H52" s="16">
        <v>90</v>
      </c>
      <c r="I52" s="38" t="s">
        <v>58</v>
      </c>
      <c r="J52" s="47"/>
    </row>
    <row r="53" s="1" customFormat="1" customHeight="1" spans="1:10">
      <c r="A53" s="24"/>
      <c r="B53" s="15"/>
      <c r="C53" s="16"/>
      <c r="D53" s="17"/>
      <c r="E53" s="16"/>
      <c r="F53" s="16">
        <v>280</v>
      </c>
      <c r="G53" s="16">
        <v>0</v>
      </c>
      <c r="H53" s="16">
        <f>F53+G53</f>
        <v>280</v>
      </c>
      <c r="I53" s="38" t="s">
        <v>59</v>
      </c>
      <c r="J53" s="48"/>
    </row>
    <row r="54" s="2" customFormat="1" customHeight="1" spans="1:10">
      <c r="A54" s="18"/>
      <c r="B54" s="19" t="s">
        <v>60</v>
      </c>
      <c r="C54" s="20">
        <f>SUM(C52)</f>
        <v>1000</v>
      </c>
      <c r="D54" s="20">
        <f>SUM(D52)</f>
        <v>0</v>
      </c>
      <c r="E54" s="20">
        <f>SUM(E52)</f>
        <v>1000</v>
      </c>
      <c r="F54" s="20">
        <f>SUM(F52:F53)</f>
        <v>370</v>
      </c>
      <c r="G54" s="20">
        <f>SUM(G52:G53)</f>
        <v>0</v>
      </c>
      <c r="H54" s="20">
        <f>SUM(H52:H53)</f>
        <v>370</v>
      </c>
      <c r="I54" s="41"/>
      <c r="J54" s="49"/>
    </row>
    <row r="55" s="1" customFormat="1" customHeight="1" spans="1:10">
      <c r="A55" s="18"/>
      <c r="B55" s="19" t="s">
        <v>61</v>
      </c>
      <c r="C55" s="20">
        <f>C54+C46+C16</f>
        <v>66000</v>
      </c>
      <c r="D55" s="20"/>
      <c r="E55" s="20">
        <f>E54+E46+E16</f>
        <v>66000</v>
      </c>
      <c r="F55" s="20">
        <f>F54+F51+F46+F16+F13</f>
        <v>20541.3</v>
      </c>
      <c r="G55" s="20"/>
      <c r="H55" s="20">
        <f>H54+H46+H16+H13</f>
        <v>20541.3</v>
      </c>
      <c r="I55" s="41"/>
      <c r="J55" s="50"/>
    </row>
    <row r="56" s="1" customFormat="1" customHeight="1" spans="1:3">
      <c r="A56" s="3"/>
      <c r="C56" s="4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9">
      <c r="A59" s="30" t="s">
        <v>62</v>
      </c>
      <c r="B59" s="31"/>
      <c r="C59" s="32" t="s">
        <v>63</v>
      </c>
      <c r="D59" s="32"/>
      <c r="E59" s="32" t="s">
        <v>64</v>
      </c>
      <c r="F59" s="32"/>
      <c r="G59" s="32" t="s">
        <v>65</v>
      </c>
      <c r="H59" s="32"/>
      <c r="I59" s="51" t="s">
        <v>66</v>
      </c>
    </row>
    <row r="60" s="1" customFormat="1" customHeight="1" spans="1:9">
      <c r="A60" s="33">
        <f>E55</f>
        <v>66000</v>
      </c>
      <c r="B60" s="34"/>
      <c r="C60" s="34">
        <f>H55</f>
        <v>20541.3</v>
      </c>
      <c r="D60" s="34"/>
      <c r="E60" s="34">
        <f>F55</f>
        <v>20541.3</v>
      </c>
      <c r="F60" s="34"/>
      <c r="G60" s="34">
        <f>G55</f>
        <v>0</v>
      </c>
      <c r="H60" s="34"/>
      <c r="I60" s="52">
        <f>A60-C60</f>
        <v>45458.7</v>
      </c>
    </row>
    <row r="61" s="1" customFormat="1" customHeight="1" spans="1:3">
      <c r="A61" s="3"/>
      <c r="C61" s="4"/>
    </row>
    <row r="62" s="1" customFormat="1" customHeight="1" spans="1:9">
      <c r="A62" s="35" t="s">
        <v>67</v>
      </c>
      <c r="B62" s="2"/>
      <c r="C62" s="36" t="s">
        <v>68</v>
      </c>
      <c r="D62" s="35"/>
      <c r="E62" s="35" t="s">
        <v>69</v>
      </c>
      <c r="F62" s="35"/>
      <c r="G62" s="35" t="s">
        <v>70</v>
      </c>
      <c r="H62" s="35"/>
      <c r="I62" s="2"/>
    </row>
  </sheetData>
  <mergeCells count="4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45"/>
    <mergeCell ref="A47:A50"/>
    <mergeCell ref="A52:A53"/>
    <mergeCell ref="B6:B7"/>
    <mergeCell ref="B8:B12"/>
    <mergeCell ref="B14:B15"/>
    <mergeCell ref="B17:B45"/>
    <mergeCell ref="B47:B50"/>
    <mergeCell ref="B52:B53"/>
    <mergeCell ref="C8:C12"/>
    <mergeCell ref="C14:C15"/>
    <mergeCell ref="C17:C45"/>
    <mergeCell ref="C47:C50"/>
    <mergeCell ref="C52:C53"/>
    <mergeCell ref="D8:D12"/>
    <mergeCell ref="D14:D15"/>
    <mergeCell ref="D17:D45"/>
    <mergeCell ref="D47:D50"/>
    <mergeCell ref="D52:D53"/>
    <mergeCell ref="E8:E12"/>
    <mergeCell ref="E14:E15"/>
    <mergeCell ref="E17:E45"/>
    <mergeCell ref="E47:E50"/>
    <mergeCell ref="E52:E53"/>
    <mergeCell ref="J4:J5"/>
    <mergeCell ref="J6:J7"/>
    <mergeCell ref="J8:J13"/>
    <mergeCell ref="J14:J16"/>
    <mergeCell ref="J17:J46"/>
    <mergeCell ref="J47:J51"/>
    <mergeCell ref="J52:J54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2019-11-27T09:57:00Z</dcterms:created>
  <dcterms:modified xsi:type="dcterms:W3CDTF">2019-12-11T07:38:20Z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