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<sst xmlns="http://schemas.openxmlformats.org/spreadsheetml/2006/main" count="120" uniqueCount="93">
  <si>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</si>
  <si>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</si>
  <si>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</si>
  <si>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</si>
  <si>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</si>
  <si>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</si>
  <si>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</si>
  <si>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</si>
  <si>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</si>
  <si>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</si>
  <si>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</si>
  <si>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</si>
  <si>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</si>
  <si>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</si>
  <si>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</si>
  <si>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</si>
  <si>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</si>
  <si>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</si>
  <si>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</si>
  <si>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</si>
  <si>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</si>
  <si>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</si>
  <si>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</si>
  <si>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</si>
  <si>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</si>
  <si>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</si>
  <si>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</si>
  <si>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</si>
  <si>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</si>
  <si>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</si>
  <si>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</si>
  <si>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</si>
  <si>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</si>
  <si>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</si>
  <si>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</si>
  <si>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</si>
  <si>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</si>
  <si>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</si>
  <si>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</si>
  <si>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</si>
  <si>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</si>
  <si>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</si>
  <si>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</si>
  <si>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</si>
  <si>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</si>
  <si>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</si>
  <si>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</si>
  <si>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</si>
  <si>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</si>
  <si>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</si>
  <si>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</si>
  <si>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</si>
  <si>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</si>
  <si>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</si>
  <si>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</si>
  <si>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</si>
  <si>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</si>
  <si>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</si>
  <si>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</si>
  <si>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北京、合肥</t>
  </si>
  <si>
    <t>部门:</t>
  </si>
  <si>
    <t>汽车</t>
  </si>
  <si>
    <t>发生日期:</t>
  </si>
  <si>
    <t>11.7-11.10</t>
  </si>
  <si>
    <t>报销日期:</t>
  </si>
  <si>
    <t>团号:</t>
  </si>
  <si>
    <t>HMEA-191107-STY200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</si>
  <si>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</si>
  <si>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</si>
  <si>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</si>
  <si>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</si>
  <si>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</si>
  <si>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</si>
  <si>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</si>
  <si>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</si>
  <si>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</si>
  <si>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</si>
  <si>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过路费</t>
  </si>
  <si>
    <t>餐费</t>
  </si>
  <si>
    <t>11.9 杨宗霖 王超宇（公关） 午餐</t>
  </si>
  <si>
    <t>11.10 杨宗霖 安黎欢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</si>
  <si>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</si>
  <si>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</si>
  <si>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</si>
  <si>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</si>
  <si>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</si>
  <si>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</si>
  <si>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</si>
  <si>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</si>
  <si>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</si>
  <si>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 、合肥</t>
  </si>
  <si>
    <t>11.7-11.8</t>
  </si>
  <si>
    <t>11.9-11.10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</si>
</sst>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27" fillId="12" borderId="20" applyNumberFormat="0" applyAlignment="0" applyProtection="0">
      <alignment vertical="center"/>
    </xf>
    <xf numFmtId="0" fontId="22" fillId="22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11.18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487.11</v>
      </c>
      <c r="H12" s="26">
        <v>487.11</v>
      </c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>
        <v>10</v>
      </c>
      <c r="H13" s="26">
        <v>10</v>
      </c>
      <c r="I13" s="42"/>
      <c r="J13" s="43"/>
      <c r="K13" s="44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84</v>
      </c>
      <c r="H14" s="26">
        <v>84</v>
      </c>
      <c r="I14" s="42"/>
      <c r="J14" s="43"/>
      <c r="K14" s="44" t="s">
        <v>79</v>
      </c>
    </row>
    <row r="15" ht="20.1" customHeight="1" spans="2:11">
      <c r="B15" s="23"/>
      <c r="C15" s="24"/>
      <c r="D15" s="27"/>
      <c r="E15" s="23"/>
      <c r="F15" s="24"/>
      <c r="G15" s="26">
        <v>115.5</v>
      </c>
      <c r="H15" s="26">
        <v>115.5</v>
      </c>
      <c r="I15" s="42"/>
      <c r="J15" s="43"/>
      <c r="K15" s="44" t="s">
        <v>80</v>
      </c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>
        <v>5</v>
      </c>
      <c r="C17" s="24"/>
      <c r="D17" s="25" t="s">
        <v>41</v>
      </c>
      <c r="E17" s="28"/>
      <c r="F17" s="28"/>
      <c r="G17" s="26"/>
      <c r="H17" s="26"/>
      <c r="I17" s="42"/>
      <c r="J17" s="43"/>
      <c r="K17" s="44"/>
    </row>
    <row r="18" ht="20.1" customHeight="1" spans="2:11">
      <c r="B18" s="23">
        <v>6</v>
      </c>
      <c r="C18" s="24"/>
      <c r="D18" s="27"/>
      <c r="E18" s="28"/>
      <c r="F18" s="28"/>
      <c r="G18" s="26"/>
      <c r="H18" s="26"/>
      <c r="I18" s="42"/>
      <c r="J18" s="43"/>
      <c r="K18" s="44"/>
    </row>
    <row r="19" ht="20.1" customHeight="1" spans="2:11">
      <c r="B19" s="23">
        <v>7</v>
      </c>
      <c r="C19" s="24"/>
      <c r="D19" s="29"/>
      <c r="E19" s="28"/>
      <c r="F19" s="28"/>
      <c r="G19" s="26">
        <v>0</v>
      </c>
      <c r="H19" s="26"/>
      <c r="I19" s="42"/>
      <c r="J19" s="43"/>
      <c r="K19" s="44"/>
    </row>
    <row r="20" ht="20.1" customHeight="1" spans="2:11">
      <c r="B20" s="20" t="s">
        <v>43</v>
      </c>
      <c r="C20" s="30"/>
      <c r="D20" s="30"/>
      <c r="E20" s="30"/>
      <c r="F20" s="21"/>
      <c r="G20" s="31">
        <f>SUM(G11:G19)</f>
        <v>696.61</v>
      </c>
      <c r="H20" s="31">
        <f>SUM(H11:H19)</f>
        <v>696.61</v>
      </c>
      <c r="I20" s="45">
        <f>SUM(I11:J19)</f>
        <v>0</v>
      </c>
      <c r="J20" s="46"/>
      <c r="K20" s="47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48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81</v>
      </c>
      <c r="H22" s="22"/>
      <c r="I22" s="22"/>
      <c r="J22" s="22"/>
      <c r="K22" s="22" t="s">
        <v>82</v>
      </c>
    </row>
    <row r="23" ht="20.1" customHeight="1" spans="2:11">
      <c r="B23" s="32">
        <f>H20</f>
        <v>696.61</v>
      </c>
      <c r="C23" s="32"/>
      <c r="D23" s="32"/>
      <c r="E23" s="32"/>
      <c r="F23" s="32"/>
      <c r="G23" s="32">
        <f>I20</f>
        <v>0</v>
      </c>
      <c r="H23" s="32"/>
      <c r="I23" s="32"/>
      <c r="J23" s="32"/>
      <c r="K23" s="49">
        <f>SUM(B23:J23)</f>
        <v>696.61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83</v>
      </c>
      <c r="C25" s="17"/>
      <c r="D25" s="17"/>
      <c r="E25" s="17"/>
      <c r="F25" s="17" t="s">
        <v>50</v>
      </c>
      <c r="G25" s="17" t="s">
        <v>84</v>
      </c>
      <c r="H25" s="17"/>
      <c r="I25" s="17"/>
      <c r="J25" s="17" t="s">
        <v>52</v>
      </c>
      <c r="K25" s="17"/>
    </row>
    <row r="28" ht="18.75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6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7"/>
    </row>
    <row r="32" ht="20.1" customHeight="1" spans="2:11">
      <c r="B32" s="8"/>
      <c r="C32" s="9"/>
      <c r="D32" s="10" t="s">
        <v>62</v>
      </c>
      <c r="E32" s="10"/>
      <c r="F32" s="12" t="s">
        <v>63</v>
      </c>
      <c r="G32" s="11"/>
      <c r="H32" s="10" t="s">
        <v>64</v>
      </c>
      <c r="I32" s="38"/>
      <c r="J32" s="11">
        <v>11.18</v>
      </c>
      <c r="K32" s="37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39"/>
      <c r="J33" s="40" t="s">
        <v>66</v>
      </c>
      <c r="K33" s="41"/>
    </row>
    <row r="34" ht="20.1" customHeight="1"/>
    <row r="35" ht="20.1" customHeight="1" spans="2:11">
      <c r="B35" s="28"/>
      <c r="C35" s="28"/>
      <c r="D35" s="33" t="s">
        <v>86</v>
      </c>
      <c r="E35" s="28" t="s">
        <v>87</v>
      </c>
      <c r="F35" s="28"/>
      <c r="G35" s="26" t="s">
        <v>88</v>
      </c>
      <c r="H35" s="26" t="s">
        <v>89</v>
      </c>
      <c r="I35" s="26" t="s">
        <v>43</v>
      </c>
      <c r="J35" s="26"/>
      <c r="K35" s="50" t="s">
        <v>72</v>
      </c>
    </row>
    <row r="36" ht="20.1" customHeight="1" spans="2:11">
      <c r="B36" s="28">
        <v>1</v>
      </c>
      <c r="C36" s="28"/>
      <c r="D36" s="34" t="s">
        <v>90</v>
      </c>
      <c r="E36" s="28" t="s">
        <v>91</v>
      </c>
      <c r="F36" s="28"/>
      <c r="G36" s="26">
        <v>100</v>
      </c>
      <c r="H36" s="26">
        <v>2</v>
      </c>
      <c r="I36" s="42">
        <f>G36*H36</f>
        <v>200</v>
      </c>
      <c r="J36" s="43"/>
      <c r="K36" s="51"/>
    </row>
    <row r="37" ht="20.1" customHeight="1" spans="2:11">
      <c r="B37" s="28">
        <v>2</v>
      </c>
      <c r="C37" s="28"/>
      <c r="D37" s="34" t="s">
        <v>90</v>
      </c>
      <c r="E37" s="28" t="s">
        <v>92</v>
      </c>
      <c r="F37" s="28"/>
      <c r="G37" s="26">
        <v>200</v>
      </c>
      <c r="H37" s="26">
        <v>2</v>
      </c>
      <c r="I37" s="42">
        <f t="shared" ref="I37:I38" si="0">G37*H37</f>
        <v>400</v>
      </c>
      <c r="J37" s="43"/>
      <c r="K37" s="51"/>
    </row>
    <row r="38" ht="20.1" customHeight="1" spans="2:11">
      <c r="B38" s="28">
        <v>3</v>
      </c>
      <c r="C38" s="28"/>
      <c r="D38" s="34"/>
      <c r="E38" s="28"/>
      <c r="F38" s="28"/>
      <c r="G38" s="26">
        <v>0</v>
      </c>
      <c r="H38" s="26">
        <v>0</v>
      </c>
      <c r="I38" s="42">
        <f t="shared" si="0"/>
        <v>0</v>
      </c>
      <c r="J38" s="43"/>
      <c r="K38" s="51"/>
    </row>
    <row r="39" ht="20.1" customHeight="1" spans="2:11">
      <c r="B39" s="20" t="s">
        <v>43</v>
      </c>
      <c r="C39" s="30"/>
      <c r="D39" s="30"/>
      <c r="E39" s="30"/>
      <c r="F39" s="21"/>
      <c r="G39" s="31"/>
      <c r="H39" s="31">
        <f>SUM(H21:H38)</f>
        <v>4</v>
      </c>
      <c r="I39" s="45">
        <f>SUM(I36:J38)</f>
        <v>600</v>
      </c>
      <c r="J39" s="46"/>
      <c r="K39" s="47"/>
    </row>
    <row r="40" ht="20.1" customHeight="1" spans="2:11">
      <c r="B40" s="17" t="s">
        <v>83</v>
      </c>
      <c r="C40" s="17"/>
      <c r="D40" s="17"/>
      <c r="E40" s="17"/>
      <c r="F40" s="17" t="s">
        <v>50</v>
      </c>
      <c r="G40" s="17" t="s">
        <v>84</v>
      </c>
      <c r="H40" s="17"/>
      <c r="I40" s="17"/>
      <c r="J40" s="17" t="s">
        <v>52</v>
      </c>
      <c r="K4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2019-11-18T02:21:58Z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