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D:\WeChat Files\yu767249053\FileStorage\File\2019-08\"/>
    </mc:Choice>
  </mc:AlternateContent>
  <xr:revisionPtr revIDLastSave="0" documentId="13_ncr:1_{6D713A0A-8FBA-44D8-9A44-006AF2256D24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3" i="3" l="1"/>
  <c r="H62" i="3"/>
  <c r="H23" i="3"/>
  <c r="H24" i="3"/>
  <c r="H25" i="3"/>
  <c r="H26" i="3"/>
  <c r="H27" i="3"/>
  <c r="G60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C63" i="3"/>
  <c r="D63" i="3"/>
  <c r="E46" i="3"/>
  <c r="E63" i="3"/>
  <c r="G63" i="3"/>
  <c r="H46" i="3"/>
  <c r="H47" i="3"/>
  <c r="H48" i="3"/>
  <c r="H63" i="3"/>
  <c r="C45" i="3"/>
  <c r="C43" i="3"/>
  <c r="C40" i="3"/>
  <c r="C37" i="3"/>
  <c r="C32" i="3"/>
  <c r="C29" i="3"/>
  <c r="C21" i="3"/>
  <c r="C16" i="3"/>
  <c r="C13" i="3"/>
  <c r="C64" i="3"/>
  <c r="D45" i="3"/>
  <c r="D43" i="3"/>
  <c r="D40" i="3"/>
  <c r="D37" i="3"/>
  <c r="D32" i="3"/>
  <c r="D29" i="3"/>
  <c r="D21" i="3"/>
  <c r="D16" i="3"/>
  <c r="D13" i="3"/>
  <c r="D64" i="3"/>
  <c r="E44" i="3"/>
  <c r="E45" i="3"/>
  <c r="E41" i="3"/>
  <c r="E43" i="3"/>
  <c r="E38" i="3"/>
  <c r="E40" i="3"/>
  <c r="E33" i="3"/>
  <c r="E37" i="3"/>
  <c r="E30" i="3"/>
  <c r="E32" i="3"/>
  <c r="E22" i="3"/>
  <c r="E29" i="3"/>
  <c r="E17" i="3"/>
  <c r="E21" i="3"/>
  <c r="E14" i="3"/>
  <c r="E16" i="3"/>
  <c r="E8" i="3"/>
  <c r="E13" i="3"/>
  <c r="E64" i="3"/>
  <c r="F45" i="3"/>
  <c r="F43" i="3"/>
  <c r="F40" i="3"/>
  <c r="F37" i="3"/>
  <c r="F32" i="3"/>
  <c r="F29" i="3"/>
  <c r="F21" i="3"/>
  <c r="F16" i="3"/>
  <c r="F13" i="3"/>
  <c r="F64" i="3"/>
  <c r="G45" i="3"/>
  <c r="G43" i="3"/>
  <c r="G40" i="3"/>
  <c r="G37" i="3"/>
  <c r="G32" i="3"/>
  <c r="G29" i="3"/>
  <c r="G21" i="3"/>
  <c r="G16" i="3"/>
  <c r="G10" i="3"/>
  <c r="G13" i="3"/>
  <c r="G64" i="3"/>
  <c r="H44" i="3"/>
  <c r="H45" i="3"/>
  <c r="H41" i="3"/>
  <c r="H42" i="3"/>
  <c r="H43" i="3"/>
  <c r="H38" i="3"/>
  <c r="H39" i="3"/>
  <c r="H40" i="3"/>
  <c r="H33" i="3"/>
  <c r="H34" i="3"/>
  <c r="H35" i="3"/>
  <c r="H36" i="3"/>
  <c r="H37" i="3"/>
  <c r="H30" i="3"/>
  <c r="H31" i="3"/>
  <c r="H32" i="3"/>
  <c r="H22" i="3"/>
  <c r="H28" i="3"/>
  <c r="H29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64" i="3"/>
  <c r="A69" i="3"/>
  <c r="C69" i="3"/>
  <c r="E69" i="3"/>
  <c r="G69" i="3"/>
  <c r="I69" i="3"/>
  <c r="H19" i="2"/>
  <c r="B22" i="2"/>
  <c r="I19" i="2"/>
  <c r="G22" i="2"/>
  <c r="K22" i="2"/>
  <c r="G19" i="2"/>
</calcChain>
</file>

<file path=xl/sharedStrings.xml><?xml version="1.0" encoding="utf-8"?>
<sst xmlns="http://schemas.openxmlformats.org/spreadsheetml/2006/main" count="126" uniqueCount="109">
  <si>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</si>
  <si>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</si>
  <si>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</si>
  <si>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</si>
  <si>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</si>
  <si>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</si>
  <si>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</si>
  <si>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</si>
  <si>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</si>
  <si>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</si>
  <si>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</si>
  <si>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</si>
  <si>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</si>
  <si>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</si>
  <si>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</si>
  <si>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</si>
  <si>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</si>
  <si>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</si>
  <si>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</si>
  <si>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</si>
  <si>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</si>
  <si>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</si>
  <si>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</si>
  <si>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</si>
  <si>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</si>
  <si>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</si>
  <si>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</si>
  <si>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</si>
  <si>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</si>
  <si>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</si>
  <si>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</si>
  <si>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</si>
  <si>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</si>
  <si>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</si>
  <si>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</si>
  <si>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</si>
  <si>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</si>
  <si>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</si>
  <si>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</si>
  <si>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</si>
  <si>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</si>
  <si>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</si>
  <si>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</si>
  <si>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</si>
  <si>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</si>
  <si>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</si>
  <si>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</si>
  <si>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</si>
  <si>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</si>
  <si>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</si>
  <si>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</si>
  <si>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</si>
  <si>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</si>
  <si>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</si>
  <si>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</si>
  <si>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</si>
  <si>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</si>
  <si>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</si>
  <si>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</si>
  <si>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</si>
  <si>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</si>
  <si>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</si>
  <si>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</si>
  <si>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</si>
  <si>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</si>
  <si>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</si>
  <si>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</si>
  <si>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</si>
  <si>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</si>
  <si>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</si>
  <si>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</si>
  <si>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</si>
  <si>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</si>
  <si>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</si>
  <si>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</si>
  <si>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</si>
  <si>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</si>
  <si>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客户火车票</t>
    <rPh sb="0" eb="1">
      <t>ke'hu'huo'c'p</t>
    </rPh>
    <phoneticPr fontId="12" type="noConversion"/>
  </si>
  <si>
    <t>杭州-北京</t>
    <rPh sb="0" eb="1">
      <t>hang'z</t>
    </rPh>
    <rPh sb="3" eb="4">
      <t>bei'jing</t>
    </rPh>
    <phoneticPr fontId="12" type="noConversion"/>
  </si>
  <si>
    <t>滴滴</t>
    <rPh sb="0" eb="1">
      <t>di'di</t>
    </rPh>
    <phoneticPr fontId="12" type="noConversion"/>
  </si>
  <si>
    <t>绍兴打车</t>
    <rPh sb="0" eb="1">
      <t>shao'x</t>
    </rPh>
    <rPh sb="2" eb="3">
      <t>da'che</t>
    </rPh>
    <phoneticPr fontId="12" type="noConversion"/>
  </si>
  <si>
    <t>开会-家</t>
    <rPh sb="0" eb="1">
      <t>kai'hui</t>
    </rPh>
    <rPh sb="3" eb="4">
      <t>jia</t>
    </rPh>
    <phoneticPr fontId="12" type="noConversion"/>
  </si>
  <si>
    <t>欢迎信的纸</t>
    <rPh sb="0" eb="1">
      <t>huan'yign'xin</t>
    </rPh>
    <rPh sb="3" eb="4">
      <t>d</t>
    </rPh>
    <rPh sb="4" eb="5">
      <t>zhi</t>
    </rPh>
    <phoneticPr fontId="12" type="noConversion"/>
  </si>
  <si>
    <t>房间欢迎香板</t>
    <rPh sb="0" eb="1">
      <t>fang'jian</t>
    </rPh>
    <rPh sb="2" eb="3">
      <t>huan'ying</t>
    </rPh>
    <rPh sb="4" eb="5">
      <t>xiang'ban</t>
    </rPh>
    <phoneticPr fontId="12" type="noConversion"/>
  </si>
  <si>
    <t>房间欢迎船</t>
    <rPh sb="0" eb="1">
      <t>fang'jian</t>
    </rPh>
    <rPh sb="2" eb="3">
      <t>huan'ying</t>
    </rPh>
    <rPh sb="4" eb="5">
      <t>chuan</t>
    </rPh>
    <phoneticPr fontId="12" type="noConversion"/>
  </si>
  <si>
    <t>桌卡托</t>
    <rPh sb="0" eb="1">
      <t>zhuo'ka'tuo</t>
    </rPh>
    <phoneticPr fontId="12" type="noConversion"/>
  </si>
  <si>
    <t>胸卡绳</t>
    <rPh sb="0" eb="1">
      <t>xiong'ka'sheng</t>
    </rPh>
    <rPh sb="2" eb="3">
      <t>sheng</t>
    </rPh>
    <phoneticPr fontId="12" type="noConversion"/>
  </si>
  <si>
    <t>团建饮料</t>
    <rPh sb="0" eb="1">
      <t>tuan'jian</t>
    </rPh>
    <rPh sb="2" eb="3">
      <t>yin'liao</t>
    </rPh>
    <phoneticPr fontId="12" type="noConversion"/>
  </si>
  <si>
    <t>绳子</t>
    <rPh sb="0" eb="1">
      <t>sheng'zi</t>
    </rPh>
    <phoneticPr fontId="12" type="noConversion"/>
  </si>
  <si>
    <t>雨衣等</t>
    <rPh sb="0" eb="1">
      <t>yu'yi</t>
    </rPh>
    <rPh sb="2" eb="3">
      <t>deng</t>
    </rPh>
    <phoneticPr fontId="12" type="noConversion"/>
  </si>
  <si>
    <t>评书费用</t>
    <rPh sb="0" eb="1">
      <t>ping'shu</t>
    </rPh>
    <rPh sb="2" eb="3">
      <t>fei'y</t>
    </rPh>
    <phoneticPr fontId="12" type="noConversion"/>
  </si>
  <si>
    <t>客户spa</t>
    <rPh sb="0" eb="1">
      <t>ke'hu</t>
    </rPh>
    <phoneticPr fontId="12" type="noConversion"/>
  </si>
  <si>
    <t>客户茶室</t>
    <rPh sb="0" eb="1">
      <t>ke'hu</t>
    </rPh>
    <rPh sb="2" eb="3">
      <t>cha'shi</t>
    </rPh>
    <phoneticPr fontId="12" type="noConversion"/>
  </si>
  <si>
    <t>巴黎水</t>
    <rPh sb="0" eb="1">
      <t>ba'li'shui</t>
    </rPh>
    <phoneticPr fontId="12" type="noConversion"/>
  </si>
  <si>
    <t>带客户试餐</t>
    <rPh sb="0" eb="1">
      <t>dai'ke'hu</t>
    </rPh>
    <rPh sb="3" eb="4">
      <t>shi'can</t>
    </rPh>
    <phoneticPr fontId="12" type="noConversion"/>
  </si>
  <si>
    <t>嘉宾奶茶</t>
    <rPh sb="0" eb="1">
      <t>jia'bin</t>
    </rPh>
    <rPh sb="2" eb="3">
      <t>nai'cha</t>
    </rPh>
    <phoneticPr fontId="12" type="noConversion"/>
  </si>
  <si>
    <t>打印地图40份</t>
    <rPh sb="0" eb="1">
      <t>da'yin</t>
    </rPh>
    <rPh sb="2" eb="3">
      <t>di'tu</t>
    </rPh>
    <rPh sb="6" eb="7">
      <t>fen</t>
    </rPh>
    <phoneticPr fontId="12" type="noConversion"/>
  </si>
  <si>
    <t>兼职餐费</t>
    <rPh sb="0" eb="1">
      <t>jian'zhi</t>
    </rPh>
    <rPh sb="2" eb="3">
      <t>can'f</t>
    </rPh>
    <phoneticPr fontId="12" type="noConversion"/>
  </si>
  <si>
    <t>与客户踩点星巴克</t>
    <rPh sb="0" eb="1">
      <t>yu</t>
    </rPh>
    <rPh sb="1" eb="2">
      <t>ke'hu</t>
    </rPh>
    <rPh sb="3" eb="4">
      <t>cai'dian</t>
    </rPh>
    <rPh sb="5" eb="6">
      <t>xing'ba'ke</t>
    </rPh>
    <phoneticPr fontId="12" type="noConversion"/>
  </si>
  <si>
    <t>与客户吃饭</t>
    <rPh sb="0" eb="1">
      <t>yu'ke'hu</t>
    </rPh>
    <rPh sb="3" eb="4">
      <t>chi'fan</t>
    </rPh>
    <phoneticPr fontId="12" type="noConversion"/>
  </si>
  <si>
    <t>快递</t>
    <rPh sb="0" eb="1">
      <t>kuai'di</t>
    </rPh>
    <phoneticPr fontId="12" type="noConversion"/>
  </si>
  <si>
    <t>星巴克茶歇</t>
    <rPh sb="0" eb="1">
      <t>xing'ba'ke</t>
    </rPh>
    <rPh sb="3" eb="4">
      <t>cha'xie</t>
    </rPh>
    <phoneticPr fontId="12" type="noConversion"/>
  </si>
  <si>
    <t>高亚琳</t>
    <rPh sb="0" eb="1">
      <t>g'y'l</t>
    </rPh>
    <phoneticPr fontId="12" type="noConversion"/>
  </si>
  <si>
    <t>4.18-21</t>
    <phoneticPr fontId="12" type="noConversion"/>
  </si>
  <si>
    <t>HMZA-190417-QSK182</t>
    <phoneticPr fontId="12" type="noConversion"/>
  </si>
  <si>
    <t>团号：HMZA-190417-QSK182</t>
    <phoneticPr fontId="12" type="noConversion"/>
  </si>
  <si>
    <t>会议日期：4.18-21</t>
    <phoneticPr fontId="12" type="noConversion"/>
  </si>
  <si>
    <t>接机牌杆子</t>
    <rPh sb="0" eb="1">
      <t>jie'ji'p</t>
    </rPh>
    <rPh sb="3" eb="4">
      <t>gan'zi</t>
    </rPh>
    <phoneticPr fontId="12" type="noConversion"/>
  </si>
  <si>
    <t>劳务费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</si>
</sst>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7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176" fontId="8" fillId="3" borderId="7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workbookViewId="0">
      <selection activeCell="J72" sqref="J72"/>
    </sheetView>
  </sheetViews>
  <sheetFormatPr defaultColWidth="9" defaultRowHeight="21" customHeight="1" x14ac:dyDescent="0.3"/>
  <cols>
    <col min="1" max="1" width="9" style="32"/>
    <col min="2" max="2" width="16.6640625" customWidth="1"/>
    <col min="3" max="3" width="9" style="33"/>
    <col min="6" max="6" width="13.33203125" customWidth="1"/>
    <col min="7" max="7" width="9.6640625" bestFit="1" customWidth="1"/>
    <col min="8" max="8" width="11.796875" customWidth="1"/>
    <col min="9" max="9" width="24.796875" customWidth="1"/>
    <col min="10" max="10" width="39.46484375" customWidth="1"/>
  </cols>
  <sheetData>
    <row r="2" spans="1:12" ht="21" customHeight="1" x14ac:dyDescent="0.3">
      <c r="C2" s="84" t="s">
        <v>0</v>
      </c>
      <c r="D2" s="84"/>
      <c r="E2" s="84"/>
      <c r="F2" s="84"/>
      <c r="G2" s="84"/>
      <c r="H2" s="84"/>
      <c r="I2" s="48"/>
      <c r="J2" s="48"/>
      <c r="K2" s="48"/>
      <c r="L2" s="48"/>
    </row>
    <row r="4" spans="1:12" ht="21" customHeight="1" x14ac:dyDescent="0.3">
      <c r="H4" s="63" t="s">
        <v>105</v>
      </c>
      <c r="I4" s="63"/>
      <c r="J4" s="63" t="s">
        <v>106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81" t="s">
        <v>1</v>
      </c>
      <c r="B6" s="70" t="s">
        <v>2</v>
      </c>
      <c r="C6" s="85" t="s">
        <v>3</v>
      </c>
      <c r="D6" s="85"/>
      <c r="E6" s="85"/>
      <c r="F6" s="86" t="s">
        <v>4</v>
      </c>
      <c r="G6" s="86"/>
      <c r="H6" s="86"/>
      <c r="I6" s="86"/>
      <c r="J6" s="70" t="s">
        <v>5</v>
      </c>
    </row>
    <row r="7" spans="1:12" ht="21" customHeight="1" x14ac:dyDescent="0.3">
      <c r="A7" s="81"/>
      <c r="B7" s="70"/>
      <c r="C7" s="36" t="s">
        <v>6</v>
      </c>
      <c r="D7" s="37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70"/>
    </row>
    <row r="8" spans="1:12" ht="21" customHeight="1" x14ac:dyDescent="0.3">
      <c r="A8" s="82">
        <v>1</v>
      </c>
      <c r="B8" s="77" t="s">
        <v>13</v>
      </c>
      <c r="C8" s="71">
        <v>0</v>
      </c>
      <c r="D8" s="74"/>
      <c r="E8" s="71">
        <f>C8*D8</f>
        <v>0</v>
      </c>
      <c r="F8" s="40">
        <v>92.5</v>
      </c>
      <c r="G8" s="40">
        <v>0</v>
      </c>
      <c r="H8" s="40">
        <f t="shared" ref="H8:H44" si="0">F8+G8</f>
        <v>92.5</v>
      </c>
      <c r="I8" s="49" t="s">
        <v>77</v>
      </c>
      <c r="J8" s="58" t="s">
        <v>14</v>
      </c>
    </row>
    <row r="9" spans="1:12" ht="21" customHeight="1" x14ac:dyDescent="0.3">
      <c r="A9" s="82"/>
      <c r="B9" s="77"/>
      <c r="C9" s="71"/>
      <c r="D9" s="74"/>
      <c r="E9" s="71"/>
      <c r="F9" s="40">
        <v>92.5</v>
      </c>
      <c r="G9" s="40">
        <v>0</v>
      </c>
      <c r="H9" s="40">
        <f t="shared" si="0"/>
        <v>92.5</v>
      </c>
      <c r="I9" s="49" t="s">
        <v>77</v>
      </c>
      <c r="J9" s="69"/>
    </row>
    <row r="10" spans="1:12" ht="21" customHeight="1" x14ac:dyDescent="0.3">
      <c r="A10" s="82"/>
      <c r="B10" s="77"/>
      <c r="C10" s="71"/>
      <c r="D10" s="74"/>
      <c r="E10" s="71"/>
      <c r="F10" s="40">
        <v>0</v>
      </c>
      <c r="G10" s="40">
        <f>486-185</f>
        <v>301</v>
      </c>
      <c r="H10" s="40">
        <f t="shared" si="0"/>
        <v>301</v>
      </c>
      <c r="I10" s="49" t="s">
        <v>77</v>
      </c>
      <c r="J10" s="69"/>
    </row>
    <row r="11" spans="1:12" ht="21" customHeight="1" x14ac:dyDescent="0.3">
      <c r="A11" s="82"/>
      <c r="B11" s="77"/>
      <c r="C11" s="71"/>
      <c r="D11" s="74"/>
      <c r="E11" s="71"/>
      <c r="F11" s="40">
        <v>0</v>
      </c>
      <c r="G11" s="40">
        <v>0</v>
      </c>
      <c r="H11" s="40">
        <f t="shared" si="0"/>
        <v>0</v>
      </c>
      <c r="I11" s="49"/>
      <c r="J11" s="69"/>
    </row>
    <row r="12" spans="1:12" ht="21" customHeight="1" x14ac:dyDescent="0.3">
      <c r="A12" s="82"/>
      <c r="B12" s="77"/>
      <c r="C12" s="71"/>
      <c r="D12" s="74"/>
      <c r="E12" s="71"/>
      <c r="F12" s="40">
        <v>0</v>
      </c>
      <c r="G12" s="40">
        <v>0</v>
      </c>
      <c r="H12" s="40">
        <f t="shared" si="0"/>
        <v>0</v>
      </c>
      <c r="I12" s="49"/>
      <c r="J12" s="69"/>
    </row>
    <row r="13" spans="1:12" s="31" customFormat="1" ht="21" customHeight="1" x14ac:dyDescent="0.3">
      <c r="A13" s="42"/>
      <c r="B13" s="43" t="s">
        <v>15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185</v>
      </c>
      <c r="G13" s="44">
        <f>SUM(G8:G12)</f>
        <v>301</v>
      </c>
      <c r="H13" s="44">
        <f>SUM(H8:H12)</f>
        <v>486</v>
      </c>
      <c r="I13" s="50"/>
      <c r="J13" s="59"/>
    </row>
    <row r="14" spans="1:12" ht="21" customHeight="1" x14ac:dyDescent="0.3">
      <c r="A14" s="75">
        <v>2</v>
      </c>
      <c r="B14" s="87" t="s">
        <v>16</v>
      </c>
      <c r="C14" s="72">
        <v>0</v>
      </c>
      <c r="D14" s="75"/>
      <c r="E14" s="72">
        <f t="shared" ref="E14:E46" si="1">C14*D14</f>
        <v>0</v>
      </c>
      <c r="F14" s="40">
        <v>0</v>
      </c>
      <c r="G14" s="40">
        <v>0</v>
      </c>
      <c r="H14" s="40">
        <f t="shared" si="0"/>
        <v>0</v>
      </c>
      <c r="I14" s="49"/>
      <c r="J14" s="58" t="s">
        <v>17</v>
      </c>
    </row>
    <row r="15" spans="1:12" ht="21" customHeight="1" x14ac:dyDescent="0.3">
      <c r="A15" s="76"/>
      <c r="B15" s="88"/>
      <c r="C15" s="73"/>
      <c r="D15" s="76"/>
      <c r="E15" s="73"/>
      <c r="F15" s="40">
        <v>0</v>
      </c>
      <c r="G15" s="40">
        <v>0</v>
      </c>
      <c r="H15" s="40">
        <f t="shared" ref="H15" si="2">F15+G15</f>
        <v>0</v>
      </c>
      <c r="I15" s="49"/>
      <c r="J15" s="69"/>
    </row>
    <row r="16" spans="1:12" s="31" customFormat="1" ht="21" customHeight="1" x14ac:dyDescent="0.3">
      <c r="A16" s="42"/>
      <c r="B16" s="43" t="s">
        <v>18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0"/>
      <c r="J16" s="59"/>
    </row>
    <row r="17" spans="1:10" ht="21" customHeight="1" x14ac:dyDescent="0.3">
      <c r="A17" s="82">
        <v>3</v>
      </c>
      <c r="B17" s="77" t="s">
        <v>19</v>
      </c>
      <c r="C17" s="71">
        <v>0</v>
      </c>
      <c r="D17" s="74"/>
      <c r="E17" s="71">
        <f t="shared" si="1"/>
        <v>0</v>
      </c>
      <c r="F17" s="40">
        <v>0</v>
      </c>
      <c r="G17" s="40">
        <v>0</v>
      </c>
      <c r="H17" s="40">
        <f t="shared" si="0"/>
        <v>0</v>
      </c>
      <c r="I17" s="49"/>
      <c r="J17" s="66" t="s">
        <v>20</v>
      </c>
    </row>
    <row r="18" spans="1:10" ht="21" customHeight="1" x14ac:dyDescent="0.3">
      <c r="A18" s="82"/>
      <c r="B18" s="77"/>
      <c r="C18" s="71"/>
      <c r="D18" s="74"/>
      <c r="E18" s="71"/>
      <c r="F18" s="40">
        <v>0</v>
      </c>
      <c r="G18" s="40">
        <v>0</v>
      </c>
      <c r="H18" s="40">
        <f t="shared" si="0"/>
        <v>0</v>
      </c>
      <c r="I18" s="49"/>
      <c r="J18" s="67"/>
    </row>
    <row r="19" spans="1:10" ht="21" customHeight="1" x14ac:dyDescent="0.3">
      <c r="A19" s="82"/>
      <c r="B19" s="77"/>
      <c r="C19" s="71"/>
      <c r="D19" s="74"/>
      <c r="E19" s="71"/>
      <c r="F19" s="40">
        <v>0</v>
      </c>
      <c r="G19" s="40">
        <v>0</v>
      </c>
      <c r="H19" s="40">
        <f t="shared" si="0"/>
        <v>0</v>
      </c>
      <c r="I19" s="49"/>
      <c r="J19" s="67"/>
    </row>
    <row r="20" spans="1:10" ht="21" customHeight="1" x14ac:dyDescent="0.3">
      <c r="A20" s="82"/>
      <c r="B20" s="77"/>
      <c r="C20" s="71"/>
      <c r="D20" s="74"/>
      <c r="E20" s="71"/>
      <c r="F20" s="40">
        <v>0</v>
      </c>
      <c r="G20" s="40">
        <v>0</v>
      </c>
      <c r="H20" s="40">
        <f t="shared" si="0"/>
        <v>0</v>
      </c>
      <c r="I20" s="49"/>
      <c r="J20" s="67"/>
    </row>
    <row r="21" spans="1:10" s="31" customFormat="1" ht="21" customHeight="1" x14ac:dyDescent="0.3">
      <c r="A21" s="42"/>
      <c r="B21" s="43" t="s">
        <v>21</v>
      </c>
      <c r="C21" s="44">
        <f>SUM(C17)</f>
        <v>0</v>
      </c>
      <c r="D21" s="44">
        <f t="shared" ref="D21:E21" si="3">SUM(D17)</f>
        <v>0</v>
      </c>
      <c r="E21" s="44">
        <f t="shared" si="3"/>
        <v>0</v>
      </c>
      <c r="F21" s="44">
        <f>SUM(F17:F20)</f>
        <v>0</v>
      </c>
      <c r="G21" s="44">
        <f t="shared" ref="G21:H21" si="4">SUM(G17:G20)</f>
        <v>0</v>
      </c>
      <c r="H21" s="44">
        <f t="shared" si="4"/>
        <v>0</v>
      </c>
      <c r="I21" s="50"/>
      <c r="J21" s="68"/>
    </row>
    <row r="22" spans="1:10" ht="21" customHeight="1" x14ac:dyDescent="0.3">
      <c r="A22" s="82">
        <v>4</v>
      </c>
      <c r="B22" s="77" t="s">
        <v>22</v>
      </c>
      <c r="C22" s="71">
        <v>0</v>
      </c>
      <c r="D22" s="74"/>
      <c r="E22" s="71">
        <f t="shared" si="1"/>
        <v>0</v>
      </c>
      <c r="F22" s="40">
        <v>285</v>
      </c>
      <c r="G22" s="40">
        <v>0</v>
      </c>
      <c r="H22" s="40">
        <f t="shared" si="0"/>
        <v>285</v>
      </c>
      <c r="I22" s="49" t="s">
        <v>94</v>
      </c>
      <c r="J22" s="66" t="s">
        <v>23</v>
      </c>
    </row>
    <row r="23" spans="1:10" ht="21" customHeight="1" x14ac:dyDescent="0.3">
      <c r="A23" s="82"/>
      <c r="B23" s="77"/>
      <c r="C23" s="71"/>
      <c r="D23" s="74"/>
      <c r="E23" s="71"/>
      <c r="F23" s="40">
        <v>625</v>
      </c>
      <c r="G23" s="40">
        <v>0</v>
      </c>
      <c r="H23" s="40">
        <f t="shared" ref="H23:H27" si="5">F23+G23</f>
        <v>625</v>
      </c>
      <c r="I23" s="49" t="s">
        <v>95</v>
      </c>
      <c r="J23" s="67"/>
    </row>
    <row r="24" spans="1:10" ht="21" customHeight="1" x14ac:dyDescent="0.3">
      <c r="A24" s="82"/>
      <c r="B24" s="77"/>
      <c r="C24" s="71"/>
      <c r="D24" s="74"/>
      <c r="E24" s="71"/>
      <c r="F24" s="40">
        <v>0</v>
      </c>
      <c r="G24" s="40">
        <v>64</v>
      </c>
      <c r="H24" s="40">
        <f t="shared" si="5"/>
        <v>64</v>
      </c>
      <c r="I24" s="49" t="s">
        <v>97</v>
      </c>
      <c r="J24" s="67"/>
    </row>
    <row r="25" spans="1:10" ht="21" customHeight="1" x14ac:dyDescent="0.3">
      <c r="A25" s="82"/>
      <c r="B25" s="77"/>
      <c r="C25" s="71"/>
      <c r="D25" s="74"/>
      <c r="E25" s="71"/>
      <c r="F25" s="40">
        <v>0</v>
      </c>
      <c r="G25" s="40">
        <v>60</v>
      </c>
      <c r="H25" s="40">
        <f t="shared" si="5"/>
        <v>60</v>
      </c>
      <c r="I25" s="49" t="s">
        <v>98</v>
      </c>
      <c r="J25" s="67"/>
    </row>
    <row r="26" spans="1:10" ht="21" customHeight="1" x14ac:dyDescent="0.3">
      <c r="A26" s="82"/>
      <c r="B26" s="77"/>
      <c r="C26" s="71"/>
      <c r="D26" s="74"/>
      <c r="E26" s="71"/>
      <c r="F26" s="40">
        <v>320</v>
      </c>
      <c r="G26" s="40">
        <v>0</v>
      </c>
      <c r="H26" s="40">
        <f t="shared" si="5"/>
        <v>320</v>
      </c>
      <c r="I26" s="49" t="s">
        <v>99</v>
      </c>
      <c r="J26" s="67"/>
    </row>
    <row r="27" spans="1:10" ht="21" customHeight="1" x14ac:dyDescent="0.3">
      <c r="A27" s="82"/>
      <c r="B27" s="77"/>
      <c r="C27" s="71"/>
      <c r="D27" s="74"/>
      <c r="E27" s="71"/>
      <c r="F27" s="40">
        <v>448</v>
      </c>
      <c r="G27" s="40">
        <v>0</v>
      </c>
      <c r="H27" s="40">
        <f t="shared" si="5"/>
        <v>448</v>
      </c>
      <c r="I27" s="49" t="s">
        <v>99</v>
      </c>
      <c r="J27" s="67"/>
    </row>
    <row r="28" spans="1:10" ht="21" customHeight="1" x14ac:dyDescent="0.3">
      <c r="A28" s="82"/>
      <c r="B28" s="77"/>
      <c r="C28" s="71"/>
      <c r="D28" s="74"/>
      <c r="E28" s="71"/>
      <c r="F28" s="40">
        <v>2120</v>
      </c>
      <c r="G28" s="40">
        <v>0</v>
      </c>
      <c r="H28" s="40">
        <f t="shared" si="0"/>
        <v>2120</v>
      </c>
      <c r="I28" s="49" t="s">
        <v>101</v>
      </c>
      <c r="J28" s="67"/>
    </row>
    <row r="29" spans="1:10" s="31" customFormat="1" ht="21" customHeight="1" x14ac:dyDescent="0.3">
      <c r="A29" s="42"/>
      <c r="B29" s="43" t="s">
        <v>24</v>
      </c>
      <c r="C29" s="44">
        <f>SUM(C22)</f>
        <v>0</v>
      </c>
      <c r="D29" s="44">
        <f t="shared" ref="D29:E29" si="6">SUM(D22)</f>
        <v>0</v>
      </c>
      <c r="E29" s="44">
        <f t="shared" si="6"/>
        <v>0</v>
      </c>
      <c r="F29" s="44">
        <f>SUM(F22:F28)</f>
        <v>3798</v>
      </c>
      <c r="G29" s="44">
        <f t="shared" ref="G29:H29" si="7">SUM(G22:G28)</f>
        <v>124</v>
      </c>
      <c r="H29" s="44">
        <f t="shared" si="7"/>
        <v>3922</v>
      </c>
      <c r="I29" s="50"/>
      <c r="J29" s="68"/>
    </row>
    <row r="30" spans="1:10" ht="21" customHeight="1" x14ac:dyDescent="0.3">
      <c r="A30" s="75">
        <v>5</v>
      </c>
      <c r="B30" s="87" t="s">
        <v>25</v>
      </c>
      <c r="C30" s="72">
        <v>0</v>
      </c>
      <c r="D30" s="75"/>
      <c r="E30" s="72">
        <f t="shared" si="1"/>
        <v>0</v>
      </c>
      <c r="F30" s="40">
        <v>0</v>
      </c>
      <c r="G30" s="40">
        <v>0</v>
      </c>
      <c r="H30" s="40">
        <f t="shared" si="0"/>
        <v>0</v>
      </c>
      <c r="I30" s="49"/>
      <c r="J30" s="58" t="s">
        <v>26</v>
      </c>
    </row>
    <row r="31" spans="1:10" ht="21" customHeight="1" x14ac:dyDescent="0.3">
      <c r="A31" s="76"/>
      <c r="B31" s="88"/>
      <c r="C31" s="73"/>
      <c r="D31" s="76"/>
      <c r="E31" s="73"/>
      <c r="F31" s="40">
        <v>0</v>
      </c>
      <c r="G31" s="40">
        <v>0</v>
      </c>
      <c r="H31" s="40">
        <f t="shared" ref="H31" si="8">F31+G31</f>
        <v>0</v>
      </c>
      <c r="I31" s="49"/>
      <c r="J31" s="69"/>
    </row>
    <row r="32" spans="1:10" s="31" customFormat="1" ht="21" customHeight="1" x14ac:dyDescent="0.3">
      <c r="A32" s="42"/>
      <c r="B32" s="43" t="s">
        <v>27</v>
      </c>
      <c r="C32" s="44">
        <f>SUM(C30)</f>
        <v>0</v>
      </c>
      <c r="D32" s="44">
        <f t="shared" ref="D32:E32" si="9">SUM(D30)</f>
        <v>0</v>
      </c>
      <c r="E32" s="44">
        <f t="shared" si="9"/>
        <v>0</v>
      </c>
      <c r="F32" s="44">
        <f>SUM(F30:F31)</f>
        <v>0</v>
      </c>
      <c r="G32" s="44">
        <f>SUM(G30:G31)</f>
        <v>0</v>
      </c>
      <c r="H32" s="44">
        <f t="shared" ref="H32" si="10">SUM(H30:H31)</f>
        <v>0</v>
      </c>
      <c r="I32" s="50"/>
      <c r="J32" s="59"/>
    </row>
    <row r="33" spans="1:10" ht="21" customHeight="1" x14ac:dyDescent="0.3">
      <c r="A33" s="82">
        <v>6</v>
      </c>
      <c r="B33" s="77" t="s">
        <v>28</v>
      </c>
      <c r="C33" s="71">
        <v>0</v>
      </c>
      <c r="D33" s="74"/>
      <c r="E33" s="71">
        <f t="shared" si="1"/>
        <v>0</v>
      </c>
      <c r="F33" s="40">
        <v>1675</v>
      </c>
      <c r="G33" s="40">
        <v>0</v>
      </c>
      <c r="H33" s="40">
        <f t="shared" si="0"/>
        <v>1675</v>
      </c>
      <c r="I33" s="111" t="s">
        <v>108</v>
      </c>
      <c r="J33" s="58" t="s">
        <v>29</v>
      </c>
    </row>
    <row r="34" spans="1:10" ht="21" customHeight="1" x14ac:dyDescent="0.3">
      <c r="A34" s="82"/>
      <c r="B34" s="77"/>
      <c r="C34" s="71"/>
      <c r="D34" s="74"/>
      <c r="E34" s="71"/>
      <c r="F34" s="40">
        <v>0</v>
      </c>
      <c r="G34" s="40">
        <v>0</v>
      </c>
      <c r="H34" s="40">
        <f t="shared" si="0"/>
        <v>0</v>
      </c>
      <c r="I34" s="49"/>
      <c r="J34" s="67"/>
    </row>
    <row r="35" spans="1:10" ht="21" customHeight="1" x14ac:dyDescent="0.3">
      <c r="A35" s="82"/>
      <c r="B35" s="77"/>
      <c r="C35" s="71"/>
      <c r="D35" s="74"/>
      <c r="E35" s="71"/>
      <c r="F35" s="40">
        <v>0</v>
      </c>
      <c r="G35" s="40">
        <v>0</v>
      </c>
      <c r="H35" s="40">
        <f t="shared" si="0"/>
        <v>0</v>
      </c>
      <c r="I35" s="49"/>
      <c r="J35" s="67"/>
    </row>
    <row r="36" spans="1:10" ht="21" customHeight="1" x14ac:dyDescent="0.3">
      <c r="A36" s="82"/>
      <c r="B36" s="77"/>
      <c r="C36" s="71"/>
      <c r="D36" s="74"/>
      <c r="E36" s="71"/>
      <c r="F36" s="40">
        <v>0</v>
      </c>
      <c r="G36" s="40">
        <v>0</v>
      </c>
      <c r="H36" s="40">
        <f t="shared" si="0"/>
        <v>0</v>
      </c>
      <c r="I36" s="49"/>
      <c r="J36" s="67"/>
    </row>
    <row r="37" spans="1:10" s="31" customFormat="1" ht="21" customHeight="1" x14ac:dyDescent="0.3">
      <c r="A37" s="42"/>
      <c r="B37" s="43" t="s">
        <v>30</v>
      </c>
      <c r="C37" s="44">
        <f>SUM(C33)</f>
        <v>0</v>
      </c>
      <c r="D37" s="44">
        <f t="shared" ref="D37:E37" si="11">SUM(D33)</f>
        <v>0</v>
      </c>
      <c r="E37" s="44">
        <f t="shared" si="11"/>
        <v>0</v>
      </c>
      <c r="F37" s="44">
        <f>SUM(F33:F36)</f>
        <v>1675</v>
      </c>
      <c r="G37" s="44">
        <f t="shared" ref="G37:H37" si="12">SUM(G33:G36)</f>
        <v>0</v>
      </c>
      <c r="H37" s="44">
        <f t="shared" si="12"/>
        <v>1675</v>
      </c>
      <c r="I37" s="50"/>
      <c r="J37" s="68"/>
    </row>
    <row r="38" spans="1:10" ht="21" customHeight="1" x14ac:dyDescent="0.3">
      <c r="A38" s="82">
        <v>7</v>
      </c>
      <c r="B38" s="77" t="s">
        <v>31</v>
      </c>
      <c r="C38" s="71">
        <v>0</v>
      </c>
      <c r="D38" s="74"/>
      <c r="E38" s="71">
        <f t="shared" si="1"/>
        <v>0</v>
      </c>
      <c r="F38" s="40">
        <v>0</v>
      </c>
      <c r="G38" s="40">
        <v>0</v>
      </c>
      <c r="H38" s="40">
        <f t="shared" si="0"/>
        <v>0</v>
      </c>
      <c r="I38" s="49"/>
      <c r="J38" s="60"/>
    </row>
    <row r="39" spans="1:10" ht="21" customHeight="1" x14ac:dyDescent="0.3">
      <c r="A39" s="82"/>
      <c r="B39" s="77"/>
      <c r="C39" s="71"/>
      <c r="D39" s="74"/>
      <c r="E39" s="71"/>
      <c r="F39" s="40">
        <v>0</v>
      </c>
      <c r="G39" s="40">
        <v>0</v>
      </c>
      <c r="H39" s="40">
        <f t="shared" si="0"/>
        <v>0</v>
      </c>
      <c r="I39" s="49"/>
      <c r="J39" s="61"/>
    </row>
    <row r="40" spans="1:10" s="31" customFormat="1" ht="21" customHeight="1" x14ac:dyDescent="0.3">
      <c r="A40" s="42"/>
      <c r="B40" s="43" t="s">
        <v>32</v>
      </c>
      <c r="C40" s="44">
        <f>SUM(C38)</f>
        <v>0</v>
      </c>
      <c r="D40" s="44">
        <f>SUM(D38)</f>
        <v>0</v>
      </c>
      <c r="E40" s="44">
        <f>SUM(E38)</f>
        <v>0</v>
      </c>
      <c r="F40" s="44">
        <f>SUM(F38:F39)</f>
        <v>0</v>
      </c>
      <c r="G40" s="44">
        <f>SUM(G38:G39)</f>
        <v>0</v>
      </c>
      <c r="H40" s="44">
        <f>SUM(H38:H39)</f>
        <v>0</v>
      </c>
      <c r="I40" s="50"/>
      <c r="J40" s="62"/>
    </row>
    <row r="41" spans="1:10" ht="21" customHeight="1" x14ac:dyDescent="0.3">
      <c r="A41" s="82">
        <v>8</v>
      </c>
      <c r="B41" s="77" t="s">
        <v>33</v>
      </c>
      <c r="C41" s="71">
        <v>0</v>
      </c>
      <c r="D41" s="74"/>
      <c r="E41" s="71">
        <f t="shared" si="1"/>
        <v>0</v>
      </c>
      <c r="F41" s="40">
        <v>0</v>
      </c>
      <c r="G41" s="40">
        <v>0</v>
      </c>
      <c r="H41" s="40">
        <f t="shared" si="0"/>
        <v>0</v>
      </c>
      <c r="I41" s="49"/>
      <c r="J41" s="66" t="s">
        <v>34</v>
      </c>
    </row>
    <row r="42" spans="1:10" ht="21" customHeight="1" x14ac:dyDescent="0.3">
      <c r="A42" s="82"/>
      <c r="B42" s="77"/>
      <c r="C42" s="71"/>
      <c r="D42" s="74"/>
      <c r="E42" s="71"/>
      <c r="F42" s="40">
        <v>0</v>
      </c>
      <c r="G42" s="40">
        <v>0</v>
      </c>
      <c r="H42" s="40">
        <f t="shared" si="0"/>
        <v>0</v>
      </c>
      <c r="I42" s="49"/>
      <c r="J42" s="67"/>
    </row>
    <row r="43" spans="1:10" s="31" customFormat="1" ht="21" customHeight="1" x14ac:dyDescent="0.3">
      <c r="A43" s="42"/>
      <c r="B43" s="43" t="s">
        <v>35</v>
      </c>
      <c r="C43" s="44">
        <f>SUM(C41)</f>
        <v>0</v>
      </c>
      <c r="D43" s="44">
        <f t="shared" ref="D43:E43" si="13">SUM(D41)</f>
        <v>0</v>
      </c>
      <c r="E43" s="44">
        <f t="shared" si="13"/>
        <v>0</v>
      </c>
      <c r="F43" s="44">
        <f>SUM(F41:F42)</f>
        <v>0</v>
      </c>
      <c r="G43" s="44">
        <f t="shared" ref="G43:H43" si="14">SUM(G41:G42)</f>
        <v>0</v>
      </c>
      <c r="H43" s="44">
        <f t="shared" si="14"/>
        <v>0</v>
      </c>
      <c r="I43" s="50"/>
      <c r="J43" s="68"/>
    </row>
    <row r="44" spans="1:10" ht="21" customHeight="1" x14ac:dyDescent="0.3">
      <c r="A44" s="38">
        <v>9</v>
      </c>
      <c r="B44" s="39" t="s">
        <v>36</v>
      </c>
      <c r="C44" s="40">
        <v>0</v>
      </c>
      <c r="D44" s="41"/>
      <c r="E44" s="40">
        <f t="shared" si="1"/>
        <v>0</v>
      </c>
      <c r="F44" s="40">
        <v>0</v>
      </c>
      <c r="G44" s="40">
        <v>0</v>
      </c>
      <c r="H44" s="40">
        <f t="shared" si="0"/>
        <v>0</v>
      </c>
      <c r="I44" s="49"/>
      <c r="J44" s="58" t="s">
        <v>37</v>
      </c>
    </row>
    <row r="45" spans="1:10" s="31" customFormat="1" ht="21" customHeight="1" x14ac:dyDescent="0.3">
      <c r="A45" s="42"/>
      <c r="B45" s="43" t="s">
        <v>38</v>
      </c>
      <c r="C45" s="44">
        <f>SUM(C44)</f>
        <v>0</v>
      </c>
      <c r="D45" s="44">
        <f>SUM(D44)</f>
        <v>0</v>
      </c>
      <c r="E45" s="44">
        <f>SUM(E44)</f>
        <v>0</v>
      </c>
      <c r="F45" s="44">
        <f>SUM(F44:F44)</f>
        <v>0</v>
      </c>
      <c r="G45" s="44">
        <f>SUM(G44:G44)</f>
        <v>0</v>
      </c>
      <c r="H45" s="44">
        <f>SUM(H44:H44)</f>
        <v>0</v>
      </c>
      <c r="I45" s="50"/>
      <c r="J45" s="59"/>
    </row>
    <row r="46" spans="1:10" ht="21" customHeight="1" x14ac:dyDescent="0.3">
      <c r="A46" s="75">
        <v>10</v>
      </c>
      <c r="B46" s="77" t="s">
        <v>39</v>
      </c>
      <c r="C46" s="71">
        <v>0</v>
      </c>
      <c r="D46" s="74"/>
      <c r="E46" s="71">
        <f t="shared" si="1"/>
        <v>0</v>
      </c>
      <c r="F46" s="40">
        <v>0</v>
      </c>
      <c r="G46" s="40">
        <v>74.5</v>
      </c>
      <c r="H46" s="40">
        <f>F46+G46</f>
        <v>74.5</v>
      </c>
      <c r="I46" s="51" t="s">
        <v>82</v>
      </c>
      <c r="J46" s="60"/>
    </row>
    <row r="47" spans="1:10" ht="21" customHeight="1" x14ac:dyDescent="0.3">
      <c r="A47" s="83"/>
      <c r="B47" s="77"/>
      <c r="C47" s="71"/>
      <c r="D47" s="74"/>
      <c r="E47" s="71"/>
      <c r="F47" s="40">
        <v>0</v>
      </c>
      <c r="G47" s="40">
        <v>57.17</v>
      </c>
      <c r="H47" s="40">
        <f t="shared" ref="H47:H61" si="15">F47+G47</f>
        <v>57.17</v>
      </c>
      <c r="I47" s="51" t="s">
        <v>82</v>
      </c>
      <c r="J47" s="61"/>
    </row>
    <row r="48" spans="1:10" ht="21" customHeight="1" x14ac:dyDescent="0.3">
      <c r="A48" s="83"/>
      <c r="B48" s="77"/>
      <c r="C48" s="71"/>
      <c r="D48" s="74"/>
      <c r="E48" s="71"/>
      <c r="F48" s="40">
        <v>1040</v>
      </c>
      <c r="G48" s="40">
        <v>0</v>
      </c>
      <c r="H48" s="40">
        <f t="shared" si="15"/>
        <v>1040</v>
      </c>
      <c r="I48" s="49" t="s">
        <v>83</v>
      </c>
      <c r="J48" s="61"/>
    </row>
    <row r="49" spans="1:10" ht="21" customHeight="1" x14ac:dyDescent="0.3">
      <c r="A49" s="83"/>
      <c r="B49" s="77"/>
      <c r="C49" s="71"/>
      <c r="D49" s="74"/>
      <c r="E49" s="71"/>
      <c r="F49" s="40">
        <v>1446</v>
      </c>
      <c r="G49" s="40">
        <v>0</v>
      </c>
      <c r="H49" s="40">
        <f t="shared" ref="H49:H58" si="16">F49+G49</f>
        <v>1446</v>
      </c>
      <c r="I49" s="49" t="s">
        <v>84</v>
      </c>
      <c r="J49" s="61"/>
    </row>
    <row r="50" spans="1:10" ht="21" customHeight="1" x14ac:dyDescent="0.3">
      <c r="A50" s="83"/>
      <c r="B50" s="77"/>
      <c r="C50" s="71"/>
      <c r="D50" s="74"/>
      <c r="E50" s="71"/>
      <c r="F50" s="40">
        <v>0</v>
      </c>
      <c r="G50" s="40">
        <v>213.9</v>
      </c>
      <c r="H50" s="40">
        <f t="shared" si="16"/>
        <v>213.9</v>
      </c>
      <c r="I50" s="49" t="s">
        <v>85</v>
      </c>
      <c r="J50" s="61"/>
    </row>
    <row r="51" spans="1:10" ht="21" customHeight="1" x14ac:dyDescent="0.3">
      <c r="A51" s="83"/>
      <c r="B51" s="77"/>
      <c r="C51" s="71"/>
      <c r="D51" s="74"/>
      <c r="E51" s="71"/>
      <c r="F51" s="40">
        <v>0</v>
      </c>
      <c r="G51" s="40">
        <v>260</v>
      </c>
      <c r="H51" s="40">
        <f t="shared" si="16"/>
        <v>260</v>
      </c>
      <c r="I51" s="49" t="s">
        <v>86</v>
      </c>
      <c r="J51" s="61"/>
    </row>
    <row r="52" spans="1:10" ht="21" customHeight="1" x14ac:dyDescent="0.3">
      <c r="A52" s="83"/>
      <c r="B52" s="77"/>
      <c r="C52" s="71"/>
      <c r="D52" s="74"/>
      <c r="E52" s="71"/>
      <c r="F52" s="40">
        <v>705</v>
      </c>
      <c r="G52" s="40">
        <v>0</v>
      </c>
      <c r="H52" s="40">
        <f t="shared" si="16"/>
        <v>705</v>
      </c>
      <c r="I52" s="49" t="s">
        <v>87</v>
      </c>
      <c r="J52" s="61"/>
    </row>
    <row r="53" spans="1:10" ht="21" customHeight="1" x14ac:dyDescent="0.3">
      <c r="A53" s="83"/>
      <c r="B53" s="77"/>
      <c r="C53" s="71"/>
      <c r="D53" s="74"/>
      <c r="E53" s="71"/>
      <c r="F53" s="40">
        <v>0</v>
      </c>
      <c r="G53" s="40">
        <v>32.85</v>
      </c>
      <c r="H53" s="40">
        <f t="shared" si="16"/>
        <v>32.85</v>
      </c>
      <c r="I53" s="49" t="s">
        <v>88</v>
      </c>
      <c r="J53" s="61"/>
    </row>
    <row r="54" spans="1:10" ht="21" customHeight="1" x14ac:dyDescent="0.3">
      <c r="A54" s="83"/>
      <c r="B54" s="77"/>
      <c r="C54" s="71"/>
      <c r="D54" s="74"/>
      <c r="E54" s="71"/>
      <c r="F54" s="40">
        <v>745.6</v>
      </c>
      <c r="G54" s="40">
        <v>0</v>
      </c>
      <c r="H54" s="40">
        <f t="shared" si="16"/>
        <v>745.6</v>
      </c>
      <c r="I54" s="49" t="s">
        <v>89</v>
      </c>
      <c r="J54" s="61"/>
    </row>
    <row r="55" spans="1:10" ht="21" customHeight="1" x14ac:dyDescent="0.3">
      <c r="A55" s="83"/>
      <c r="B55" s="77"/>
      <c r="C55" s="71"/>
      <c r="D55" s="74"/>
      <c r="E55" s="71"/>
      <c r="F55" s="40">
        <v>0</v>
      </c>
      <c r="G55" s="40">
        <v>83.4</v>
      </c>
      <c r="H55" s="40">
        <f t="shared" si="16"/>
        <v>83.4</v>
      </c>
      <c r="I55" s="49" t="s">
        <v>107</v>
      </c>
      <c r="J55" s="61"/>
    </row>
    <row r="56" spans="1:10" ht="21" customHeight="1" x14ac:dyDescent="0.3">
      <c r="A56" s="83"/>
      <c r="B56" s="77"/>
      <c r="C56" s="71"/>
      <c r="D56" s="74"/>
      <c r="E56" s="71"/>
      <c r="F56" s="40">
        <v>3800</v>
      </c>
      <c r="G56" s="40">
        <v>0</v>
      </c>
      <c r="H56" s="40">
        <f t="shared" si="16"/>
        <v>3800</v>
      </c>
      <c r="I56" s="49" t="s">
        <v>90</v>
      </c>
      <c r="J56" s="61"/>
    </row>
    <row r="57" spans="1:10" ht="21" customHeight="1" x14ac:dyDescent="0.3">
      <c r="A57" s="83"/>
      <c r="B57" s="77"/>
      <c r="C57" s="71"/>
      <c r="D57" s="74"/>
      <c r="E57" s="71"/>
      <c r="F57" s="40">
        <v>698</v>
      </c>
      <c r="G57" s="40">
        <v>0</v>
      </c>
      <c r="H57" s="40">
        <f t="shared" si="16"/>
        <v>698</v>
      </c>
      <c r="I57" s="49" t="s">
        <v>91</v>
      </c>
      <c r="J57" s="61"/>
    </row>
    <row r="58" spans="1:10" ht="21" customHeight="1" x14ac:dyDescent="0.3">
      <c r="A58" s="83"/>
      <c r="B58" s="77"/>
      <c r="C58" s="71"/>
      <c r="D58" s="74"/>
      <c r="E58" s="71"/>
      <c r="F58" s="40">
        <v>4862</v>
      </c>
      <c r="G58" s="40">
        <v>0</v>
      </c>
      <c r="H58" s="40">
        <f t="shared" si="16"/>
        <v>4862</v>
      </c>
      <c r="I58" s="49" t="s">
        <v>92</v>
      </c>
      <c r="J58" s="61"/>
    </row>
    <row r="59" spans="1:10" ht="21" customHeight="1" x14ac:dyDescent="0.3">
      <c r="A59" s="83"/>
      <c r="B59" s="77"/>
      <c r="C59" s="71"/>
      <c r="D59" s="74"/>
      <c r="E59" s="71"/>
      <c r="F59" s="40">
        <v>2182</v>
      </c>
      <c r="G59" s="40">
        <v>0</v>
      </c>
      <c r="H59" s="40">
        <f t="shared" si="15"/>
        <v>2182</v>
      </c>
      <c r="I59" s="49" t="s">
        <v>91</v>
      </c>
      <c r="J59" s="61"/>
    </row>
    <row r="60" spans="1:10" ht="21" customHeight="1" x14ac:dyDescent="0.3">
      <c r="A60" s="83"/>
      <c r="B60" s="77"/>
      <c r="C60" s="71"/>
      <c r="D60" s="74"/>
      <c r="E60" s="71"/>
      <c r="F60" s="40">
        <v>0</v>
      </c>
      <c r="G60" s="40">
        <f>200+200+60+25+380+200+35+260</f>
        <v>1360</v>
      </c>
      <c r="H60" s="40">
        <f t="shared" si="15"/>
        <v>1360</v>
      </c>
      <c r="I60" s="49" t="s">
        <v>93</v>
      </c>
      <c r="J60" s="61"/>
    </row>
    <row r="61" spans="1:10" ht="21" customHeight="1" x14ac:dyDescent="0.3">
      <c r="A61" s="83"/>
      <c r="B61" s="77"/>
      <c r="C61" s="71"/>
      <c r="D61" s="74"/>
      <c r="E61" s="71"/>
      <c r="F61" s="40">
        <v>0</v>
      </c>
      <c r="G61" s="40">
        <v>380</v>
      </c>
      <c r="H61" s="40">
        <f t="shared" si="15"/>
        <v>380</v>
      </c>
      <c r="I61" s="49" t="s">
        <v>96</v>
      </c>
      <c r="J61" s="61"/>
    </row>
    <row r="62" spans="1:10" ht="21" customHeight="1" x14ac:dyDescent="0.3">
      <c r="A62" s="83"/>
      <c r="B62" s="77"/>
      <c r="C62" s="71"/>
      <c r="D62" s="74"/>
      <c r="E62" s="71"/>
      <c r="F62" s="40">
        <v>436</v>
      </c>
      <c r="G62" s="40">
        <v>0</v>
      </c>
      <c r="H62" s="40">
        <f t="shared" ref="H62" si="17">F62+G62</f>
        <v>436</v>
      </c>
      <c r="I62" s="49" t="s">
        <v>100</v>
      </c>
      <c r="J62" s="61"/>
    </row>
    <row r="63" spans="1:10" s="31" customFormat="1" ht="21" customHeight="1" x14ac:dyDescent="0.3">
      <c r="A63" s="42"/>
      <c r="B63" s="43" t="s">
        <v>40</v>
      </c>
      <c r="C63" s="44">
        <f>SUM(C46)</f>
        <v>0</v>
      </c>
      <c r="D63" s="44">
        <f t="shared" ref="D63:E63" si="18">SUM(D46)</f>
        <v>0</v>
      </c>
      <c r="E63" s="44">
        <f t="shared" si="18"/>
        <v>0</v>
      </c>
      <c r="F63" s="44">
        <f>SUM(F46:F62)</f>
        <v>15914.6</v>
      </c>
      <c r="G63" s="44">
        <f>SUM(G46:G62)</f>
        <v>2461.8200000000002</v>
      </c>
      <c r="H63" s="44">
        <f>SUM(H46:H62)</f>
        <v>18376.419999999998</v>
      </c>
      <c r="I63" s="50"/>
      <c r="J63" s="62"/>
    </row>
    <row r="64" spans="1:10" ht="21" customHeight="1" x14ac:dyDescent="0.3">
      <c r="A64" s="42"/>
      <c r="B64" s="43" t="s">
        <v>41</v>
      </c>
      <c r="C64" s="44">
        <f t="shared" ref="C64:H64" si="19">SUM(C63,C45,C43,C40,C37,C32,C29,C21,C16,C13)</f>
        <v>0</v>
      </c>
      <c r="D64" s="44">
        <f t="shared" si="19"/>
        <v>0</v>
      </c>
      <c r="E64" s="44">
        <f t="shared" si="19"/>
        <v>0</v>
      </c>
      <c r="F64" s="44">
        <f t="shared" si="19"/>
        <v>21572.6</v>
      </c>
      <c r="G64" s="44">
        <f t="shared" si="19"/>
        <v>2886.82</v>
      </c>
      <c r="H64" s="44">
        <f t="shared" si="19"/>
        <v>24459.42</v>
      </c>
      <c r="I64" s="50"/>
      <c r="J64" s="52"/>
    </row>
    <row r="68" spans="1:9" ht="21" customHeight="1" x14ac:dyDescent="0.3">
      <c r="A68" s="56" t="s">
        <v>42</v>
      </c>
      <c r="B68" s="57"/>
      <c r="C68" s="55" t="s">
        <v>43</v>
      </c>
      <c r="D68" s="55"/>
      <c r="E68" s="55" t="s">
        <v>44</v>
      </c>
      <c r="F68" s="55"/>
      <c r="G68" s="55" t="s">
        <v>45</v>
      </c>
      <c r="H68" s="65"/>
      <c r="I68" s="53" t="s">
        <v>46</v>
      </c>
    </row>
    <row r="69" spans="1:9" ht="21" customHeight="1" x14ac:dyDescent="0.3">
      <c r="A69" s="78">
        <f>E64</f>
        <v>0</v>
      </c>
      <c r="B69" s="79"/>
      <c r="C69" s="79">
        <f>H64</f>
        <v>24459.42</v>
      </c>
      <c r="D69" s="79"/>
      <c r="E69" s="79">
        <f>F64</f>
        <v>21572.6</v>
      </c>
      <c r="F69" s="79"/>
      <c r="G69" s="79">
        <f>G64</f>
        <v>2886.82</v>
      </c>
      <c r="H69" s="80"/>
      <c r="I69" s="54">
        <f>A69-C69</f>
        <v>-24459.42</v>
      </c>
    </row>
    <row r="71" spans="1:9" ht="21" customHeight="1" x14ac:dyDescent="0.3">
      <c r="A71" s="45" t="s">
        <v>47</v>
      </c>
      <c r="B71" s="46"/>
      <c r="C71" s="47" t="s">
        <v>48</v>
      </c>
      <c r="D71" s="45"/>
      <c r="E71" s="45" t="s">
        <v>49</v>
      </c>
      <c r="F71" s="45"/>
      <c r="G71" s="45" t="s">
        <v>50</v>
      </c>
      <c r="H71" s="45"/>
      <c r="I71" s="46"/>
    </row>
  </sheetData>
  <mergeCells count="71">
    <mergeCell ref="C2:H2"/>
    <mergeCell ref="C6:E6"/>
    <mergeCell ref="F6:I6"/>
    <mergeCell ref="B8:B12"/>
    <mergeCell ref="B14:B15"/>
    <mergeCell ref="A69:B69"/>
    <mergeCell ref="C69:D69"/>
    <mergeCell ref="E69:F69"/>
    <mergeCell ref="G69:H69"/>
    <mergeCell ref="A6:A7"/>
    <mergeCell ref="A8:A12"/>
    <mergeCell ref="A14:A15"/>
    <mergeCell ref="A17:A20"/>
    <mergeCell ref="A22:A28"/>
    <mergeCell ref="A30:A31"/>
    <mergeCell ref="A33:A36"/>
    <mergeCell ref="A38:A39"/>
    <mergeCell ref="A41:A42"/>
    <mergeCell ref="A46:A62"/>
    <mergeCell ref="B6:B7"/>
    <mergeCell ref="B17:B20"/>
    <mergeCell ref="B46:B62"/>
    <mergeCell ref="C8:C12"/>
    <mergeCell ref="C14:C15"/>
    <mergeCell ref="C17:C20"/>
    <mergeCell ref="C22:C28"/>
    <mergeCell ref="C30:C31"/>
    <mergeCell ref="C33:C36"/>
    <mergeCell ref="C38:C39"/>
    <mergeCell ref="C41:C42"/>
    <mergeCell ref="C46:C62"/>
    <mergeCell ref="B22:B28"/>
    <mergeCell ref="B30:B31"/>
    <mergeCell ref="B33:B36"/>
    <mergeCell ref="B38:B39"/>
    <mergeCell ref="B41:B42"/>
    <mergeCell ref="D33:D36"/>
    <mergeCell ref="D38:D39"/>
    <mergeCell ref="D41:D42"/>
    <mergeCell ref="D46:D62"/>
    <mergeCell ref="D8:D12"/>
    <mergeCell ref="D14:D15"/>
    <mergeCell ref="D17:D20"/>
    <mergeCell ref="D22:D28"/>
    <mergeCell ref="D30:D31"/>
    <mergeCell ref="E8:E12"/>
    <mergeCell ref="E14:E15"/>
    <mergeCell ref="E17:E20"/>
    <mergeCell ref="E22:E28"/>
    <mergeCell ref="E30:E31"/>
    <mergeCell ref="J17:J21"/>
    <mergeCell ref="E33:E36"/>
    <mergeCell ref="E38:E39"/>
    <mergeCell ref="E41:E42"/>
    <mergeCell ref="E46:E62"/>
    <mergeCell ref="C68:D68"/>
    <mergeCell ref="A68:B68"/>
    <mergeCell ref="J44:J45"/>
    <mergeCell ref="J46:J63"/>
    <mergeCell ref="H4:I5"/>
    <mergeCell ref="G68:H68"/>
    <mergeCell ref="E68:F68"/>
    <mergeCell ref="J22:J29"/>
    <mergeCell ref="J30:J32"/>
    <mergeCell ref="J33:J37"/>
    <mergeCell ref="J38:J40"/>
    <mergeCell ref="J41:J43"/>
    <mergeCell ref="J4:J5"/>
    <mergeCell ref="J6:J7"/>
    <mergeCell ref="J8:J13"/>
    <mergeCell ref="J14:J16"/>
  </mergeCells>
  <phoneticPr fontId="12" type="noConversion"/>
  <pageMargins left="0.69930555555555596" right="0.69930555555555596" top="0.75" bottom="0.75" header="0.3" footer="0.3"/>
  <pageSetup paperSize="9" scale="4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9"/>
  <sheetViews>
    <sheetView topLeftCell="D1" workbookViewId="0">
      <selection activeCell="R30" sqref="R30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4" t="s">
        <v>51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" customHeight="1" x14ac:dyDescent="0.3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 x14ac:dyDescent="0.3">
      <c r="B5" s="3"/>
      <c r="C5" s="4"/>
      <c r="D5" s="5" t="s">
        <v>52</v>
      </c>
      <c r="E5" s="5"/>
      <c r="F5" s="109" t="s">
        <v>102</v>
      </c>
      <c r="G5" s="109"/>
      <c r="H5" s="5" t="s">
        <v>53</v>
      </c>
      <c r="I5" s="4"/>
      <c r="J5" s="109"/>
      <c r="K5" s="110"/>
    </row>
    <row r="6" spans="2:11" ht="20" customHeight="1" x14ac:dyDescent="0.3">
      <c r="B6" s="6"/>
      <c r="C6" s="7"/>
      <c r="D6" s="8" t="s">
        <v>54</v>
      </c>
      <c r="E6" s="8"/>
      <c r="F6" s="103" t="s">
        <v>55</v>
      </c>
      <c r="G6" s="103"/>
      <c r="H6" s="8" t="s">
        <v>56</v>
      </c>
      <c r="I6" s="7"/>
      <c r="J6" s="103" t="s">
        <v>57</v>
      </c>
      <c r="K6" s="104"/>
    </row>
    <row r="7" spans="2:11" ht="20" customHeight="1" x14ac:dyDescent="0.3">
      <c r="B7" s="6"/>
      <c r="C7" s="7"/>
      <c r="D7" s="8" t="s">
        <v>58</v>
      </c>
      <c r="E7" s="8"/>
      <c r="F7" s="103" t="s">
        <v>103</v>
      </c>
      <c r="G7" s="103"/>
      <c r="H7" s="8" t="s">
        <v>59</v>
      </c>
      <c r="I7" s="23"/>
      <c r="J7" s="103"/>
      <c r="K7" s="104"/>
    </row>
    <row r="8" spans="2:11" ht="20" customHeight="1" x14ac:dyDescent="0.3">
      <c r="B8" s="9"/>
      <c r="C8" s="10"/>
      <c r="D8" s="11"/>
      <c r="E8" s="11"/>
      <c r="F8" s="12"/>
      <c r="G8" s="12"/>
      <c r="H8" s="11" t="s">
        <v>60</v>
      </c>
      <c r="I8" s="24"/>
      <c r="J8" s="105" t="s">
        <v>104</v>
      </c>
      <c r="K8" s="106"/>
    </row>
    <row r="9" spans="2:11" ht="20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3">
      <c r="B10" s="107" t="s">
        <v>1</v>
      </c>
      <c r="C10" s="108"/>
      <c r="D10" s="14" t="s">
        <v>61</v>
      </c>
      <c r="E10" s="98" t="s">
        <v>62</v>
      </c>
      <c r="F10" s="100"/>
      <c r="G10" s="16" t="s">
        <v>63</v>
      </c>
      <c r="H10" s="15" t="s">
        <v>64</v>
      </c>
      <c r="I10" s="98" t="s">
        <v>65</v>
      </c>
      <c r="J10" s="100"/>
      <c r="K10" s="16" t="s">
        <v>66</v>
      </c>
    </row>
    <row r="11" spans="2:11" ht="20" customHeight="1" x14ac:dyDescent="0.3">
      <c r="B11" s="92">
        <v>1</v>
      </c>
      <c r="C11" s="93"/>
      <c r="D11" s="89" t="s">
        <v>67</v>
      </c>
      <c r="E11" s="92" t="s">
        <v>68</v>
      </c>
      <c r="F11" s="93"/>
      <c r="G11" s="20">
        <v>1105</v>
      </c>
      <c r="H11" s="20">
        <v>1105</v>
      </c>
      <c r="I11" s="94">
        <v>0</v>
      </c>
      <c r="J11" s="95"/>
      <c r="K11" s="27" t="s">
        <v>78</v>
      </c>
    </row>
    <row r="12" spans="2:11" ht="23" customHeight="1" x14ac:dyDescent="0.3">
      <c r="B12" s="92">
        <v>2</v>
      </c>
      <c r="C12" s="93"/>
      <c r="D12" s="90"/>
      <c r="E12" s="91" t="s">
        <v>69</v>
      </c>
      <c r="F12" s="91"/>
      <c r="G12" s="20">
        <v>397.16</v>
      </c>
      <c r="H12" s="20">
        <v>397.16</v>
      </c>
      <c r="I12" s="25"/>
      <c r="J12" s="26">
        <v>0</v>
      </c>
      <c r="K12" s="27" t="s">
        <v>79</v>
      </c>
    </row>
    <row r="13" spans="2:11" ht="23" customHeight="1" x14ac:dyDescent="0.3">
      <c r="B13" s="17"/>
      <c r="C13" s="18"/>
      <c r="D13" s="90"/>
      <c r="E13" s="91" t="s">
        <v>69</v>
      </c>
      <c r="F13" s="91"/>
      <c r="G13" s="20">
        <v>325.01</v>
      </c>
      <c r="H13" s="20">
        <v>325.01</v>
      </c>
      <c r="I13" s="25"/>
      <c r="J13" s="26">
        <v>0</v>
      </c>
      <c r="K13" s="27" t="s">
        <v>79</v>
      </c>
    </row>
    <row r="14" spans="2:11" ht="23" customHeight="1" x14ac:dyDescent="0.3">
      <c r="B14" s="17"/>
      <c r="C14" s="18"/>
      <c r="D14" s="90"/>
      <c r="E14" s="91" t="s">
        <v>69</v>
      </c>
      <c r="F14" s="91"/>
      <c r="G14" s="20">
        <v>21</v>
      </c>
      <c r="H14" s="20">
        <v>21</v>
      </c>
      <c r="I14" s="25"/>
      <c r="J14" s="26">
        <v>0</v>
      </c>
      <c r="K14" s="27" t="s">
        <v>80</v>
      </c>
    </row>
    <row r="15" spans="2:11" ht="23" customHeight="1" x14ac:dyDescent="0.3">
      <c r="B15" s="17"/>
      <c r="C15" s="18"/>
      <c r="D15" s="90"/>
      <c r="E15" s="91" t="s">
        <v>69</v>
      </c>
      <c r="F15" s="91"/>
      <c r="G15" s="20">
        <v>63</v>
      </c>
      <c r="H15" s="20">
        <v>63</v>
      </c>
      <c r="I15" s="25"/>
      <c r="J15" s="26">
        <v>0</v>
      </c>
      <c r="K15" s="27" t="s">
        <v>81</v>
      </c>
    </row>
    <row r="16" spans="2:11" ht="23" customHeight="1" x14ac:dyDescent="0.3">
      <c r="B16" s="17"/>
      <c r="C16" s="18"/>
      <c r="D16" s="90"/>
      <c r="E16" s="91" t="s">
        <v>69</v>
      </c>
      <c r="F16" s="91"/>
      <c r="G16" s="20">
        <v>75</v>
      </c>
      <c r="H16" s="20">
        <v>75</v>
      </c>
      <c r="I16" s="25"/>
      <c r="J16" s="26">
        <v>0</v>
      </c>
      <c r="K16" s="27" t="s">
        <v>81</v>
      </c>
    </row>
    <row r="17" spans="2:11" ht="20" customHeight="1" x14ac:dyDescent="0.3">
      <c r="B17" s="92">
        <v>4</v>
      </c>
      <c r="C17" s="93"/>
      <c r="D17" s="90"/>
      <c r="E17" s="92" t="s">
        <v>70</v>
      </c>
      <c r="F17" s="93"/>
      <c r="G17" s="20">
        <v>39</v>
      </c>
      <c r="H17" s="20">
        <v>0</v>
      </c>
      <c r="I17" s="94">
        <v>39</v>
      </c>
      <c r="J17" s="95"/>
      <c r="K17" s="27" t="s">
        <v>71</v>
      </c>
    </row>
    <row r="18" spans="2:11" ht="20" customHeight="1" x14ac:dyDescent="0.3">
      <c r="B18" s="92">
        <v>5</v>
      </c>
      <c r="C18" s="93"/>
      <c r="D18" s="19" t="s">
        <v>39</v>
      </c>
      <c r="E18" s="91" t="s">
        <v>72</v>
      </c>
      <c r="F18" s="91"/>
      <c r="G18" s="20">
        <v>0</v>
      </c>
      <c r="H18" s="20">
        <v>0</v>
      </c>
      <c r="I18" s="94"/>
      <c r="J18" s="95"/>
      <c r="K18" s="27"/>
    </row>
    <row r="19" spans="2:11" ht="20" customHeight="1" x14ac:dyDescent="0.3">
      <c r="B19" s="98" t="s">
        <v>41</v>
      </c>
      <c r="C19" s="99"/>
      <c r="D19" s="99"/>
      <c r="E19" s="99"/>
      <c r="F19" s="100"/>
      <c r="G19" s="21">
        <f>SUM(G11:G18)</f>
        <v>2025.17</v>
      </c>
      <c r="H19" s="21">
        <f>SUM(H11:H18)</f>
        <v>1986.17</v>
      </c>
      <c r="I19" s="101">
        <f>SUM(I11:J18)</f>
        <v>39</v>
      </c>
      <c r="J19" s="102"/>
      <c r="K19" s="28"/>
    </row>
    <row r="20" spans="2:11" ht="20" customHeight="1" x14ac:dyDescent="0.3">
      <c r="B20" s="13"/>
      <c r="C20" s="13"/>
      <c r="D20" s="13"/>
      <c r="E20" s="13"/>
      <c r="F20" s="13"/>
      <c r="G20" s="13"/>
      <c r="H20" s="13"/>
      <c r="I20" s="13"/>
      <c r="J20" s="29"/>
      <c r="K20" s="13"/>
    </row>
    <row r="21" spans="2:11" ht="20" customHeight="1" x14ac:dyDescent="0.3">
      <c r="B21" s="96" t="s">
        <v>64</v>
      </c>
      <c r="C21" s="96"/>
      <c r="D21" s="96"/>
      <c r="E21" s="96"/>
      <c r="F21" s="96"/>
      <c r="G21" s="96" t="s">
        <v>73</v>
      </c>
      <c r="H21" s="96"/>
      <c r="I21" s="96"/>
      <c r="J21" s="96"/>
      <c r="K21" s="16" t="s">
        <v>74</v>
      </c>
    </row>
    <row r="22" spans="2:11" ht="20" customHeight="1" x14ac:dyDescent="0.3">
      <c r="B22" s="97">
        <f>H19</f>
        <v>1986.17</v>
      </c>
      <c r="C22" s="97"/>
      <c r="D22" s="97"/>
      <c r="E22" s="97"/>
      <c r="F22" s="97"/>
      <c r="G22" s="97">
        <f>I19</f>
        <v>39</v>
      </c>
      <c r="H22" s="97"/>
      <c r="I22" s="97"/>
      <c r="J22" s="97"/>
      <c r="K22" s="30">
        <f>SUM(B22:J22)</f>
        <v>2025.17</v>
      </c>
    </row>
    <row r="23" spans="2:11" ht="20" customHeight="1" x14ac:dyDescent="0.3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ht="20" customHeight="1" x14ac:dyDescent="0.3">
      <c r="B24" s="13" t="s">
        <v>75</v>
      </c>
      <c r="C24" s="13"/>
      <c r="D24" s="13"/>
      <c r="E24" s="13"/>
      <c r="F24" s="13" t="s">
        <v>48</v>
      </c>
      <c r="G24" s="13" t="s">
        <v>76</v>
      </c>
      <c r="H24" s="13"/>
      <c r="I24" s="13"/>
      <c r="J24" s="13" t="s">
        <v>50</v>
      </c>
      <c r="K24" s="13"/>
    </row>
    <row r="29" spans="2:11" ht="20" customHeight="1" x14ac:dyDescent="0.3"/>
    <row r="30" spans="2:11" ht="20" customHeight="1" x14ac:dyDescent="0.3"/>
    <row r="31" spans="2:11" ht="20" customHeight="1" x14ac:dyDescent="0.3"/>
    <row r="32" spans="2:11" ht="20" customHeight="1" x14ac:dyDescent="0.3"/>
    <row r="33" ht="20" customHeight="1" x14ac:dyDescent="0.3"/>
    <row r="34" ht="20" customHeight="1" x14ac:dyDescent="0.3"/>
    <row r="35" ht="20" customHeight="1" x14ac:dyDescent="0.3"/>
    <row r="36" ht="20" customHeight="1" x14ac:dyDescent="0.3"/>
    <row r="37" ht="20" customHeight="1" x14ac:dyDescent="0.3"/>
    <row r="38" ht="20" customHeight="1" x14ac:dyDescent="0.3"/>
    <row r="39" ht="20" customHeight="1" x14ac:dyDescent="0.3"/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22:F22"/>
    <mergeCell ref="G22:J22"/>
    <mergeCell ref="B19:F19"/>
    <mergeCell ref="I19:J19"/>
    <mergeCell ref="B18:C18"/>
    <mergeCell ref="E18:F18"/>
    <mergeCell ref="I18:J18"/>
    <mergeCell ref="B17:C17"/>
    <mergeCell ref="E17:F17"/>
    <mergeCell ref="I17:J17"/>
    <mergeCell ref="B21:F21"/>
    <mergeCell ref="G21:J21"/>
    <mergeCell ref="D11:D17"/>
    <mergeCell ref="E13:F13"/>
    <mergeCell ref="E14:F14"/>
    <mergeCell ref="E15:F15"/>
    <mergeCell ref="E16:F16"/>
  </mergeCells>
  <phoneticPr fontId="12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2019-08-21T13:33:07Z</cp:lastPrinted>
  <dcterms:created xsi:type="dcterms:W3CDTF">2014-04-15T08:52:00Z</dcterms:created>
  <dcterms:modified xsi:type="dcterms:W3CDTF">2019-08-21T13:33:09Z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