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<sst xmlns="http://schemas.openxmlformats.org/spreadsheetml/2006/main" count="92">
  <si>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</si>
  <si>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团号：HMZB-181012-BLL186</t>
  </si>
  <si>
    <t>会议日期：09.28-10.19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</si>
  <si>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</si>
  <si>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</si>
  <si>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</si>
  <si>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</si>
  <si>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</si>
  <si>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</si>
  <si>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</si>
  <si>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</si>
  <si>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</si>
  <si>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</si>
  <si>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</si>
  <si>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</si>
  <si>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</si>
  <si>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</si>
  <si>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</si>
  <si>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</si>
  <si>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</si>
  <si>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</si>
  <si>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</si>
  <si>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</si>
  <si>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</si>
  <si>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</si>
  <si>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</si>
  <si>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</si>
  <si>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</si>
  <si>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临时购买费用，道具、球、软饮等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</si>
  <si>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</si>
  <si>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</si>
  <si>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</si>
  <si>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</si>
  <si>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</si>
  <si>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</si>
  <si>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</si>
  <si>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</si>
  <si>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跌打损伤药品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</si>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</sst>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23" borderId="22" applyNumberFormat="0" applyAlignment="0" applyProtection="0">
      <alignment vertical="center"/>
    </xf>
    <xf numFmtId="0" fontId="28" fillId="23" borderId="18" applyNumberFormat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43" sqref="F43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515.5</v>
      </c>
      <c r="D8" s="64">
        <v>6</v>
      </c>
      <c r="E8" s="63">
        <f>C8*D8</f>
        <v>3093</v>
      </c>
      <c r="F8" s="63">
        <v>0</v>
      </c>
      <c r="G8" s="63">
        <v>0</v>
      </c>
      <c r="H8" s="63">
        <f t="shared" ref="H8:H45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515.5</v>
      </c>
      <c r="D13" s="67">
        <f>SUM(D8)</f>
        <v>6</v>
      </c>
      <c r="E13" s="67">
        <f>SUM(E8)</f>
        <v>3093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5"/>
      <c r="J14" s="86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2000</v>
      </c>
      <c r="D22" s="64">
        <v>1</v>
      </c>
      <c r="E22" s="63">
        <f>C22*D22</f>
        <v>2000</v>
      </c>
      <c r="F22" s="63">
        <v>0</v>
      </c>
      <c r="G22" s="63">
        <v>0</v>
      </c>
      <c r="H22" s="63">
        <f t="shared" si="0"/>
        <v>0</v>
      </c>
      <c r="I22" s="85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26</v>
      </c>
      <c r="C24" s="67">
        <f>SUM(C22)</f>
        <v>2000</v>
      </c>
      <c r="D24" s="67">
        <f t="shared" ref="D24:E24" si="5">SUM(D22)</f>
        <v>1</v>
      </c>
      <c r="E24" s="67">
        <f t="shared" si="5"/>
        <v>2000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8"/>
      <c r="J24" s="92"/>
    </row>
    <row r="25" customHeight="1" spans="1:10">
      <c r="A25" s="68">
        <v>5</v>
      </c>
      <c r="B25" s="69" t="s">
        <v>27</v>
      </c>
      <c r="C25" s="70">
        <v>12000</v>
      </c>
      <c r="D25" s="68">
        <v>1</v>
      </c>
      <c r="E25" s="70">
        <f>C25*D25</f>
        <v>12000</v>
      </c>
      <c r="F25" s="63">
        <v>0</v>
      </c>
      <c r="G25" s="63">
        <v>0</v>
      </c>
      <c r="H25" s="63">
        <f t="shared" si="0"/>
        <v>0</v>
      </c>
      <c r="I25" s="93" t="s">
        <v>28</v>
      </c>
      <c r="J25" s="86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7"/>
    </row>
    <row r="27" s="50" customFormat="1" customHeight="1" spans="1:10">
      <c r="A27" s="65"/>
      <c r="B27" s="66" t="s">
        <v>30</v>
      </c>
      <c r="C27" s="67">
        <f>SUM(C25)</f>
        <v>12000</v>
      </c>
      <c r="D27" s="67">
        <f t="shared" ref="D27:E27" si="8">SUM(D25)</f>
        <v>1</v>
      </c>
      <c r="E27" s="67">
        <f t="shared" si="8"/>
        <v>12000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8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4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5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5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8"/>
      <c r="J37" s="96"/>
    </row>
    <row r="38" customHeight="1" spans="1:10">
      <c r="A38" s="61">
        <v>8</v>
      </c>
      <c r="B38" s="62" t="s">
        <v>36</v>
      </c>
      <c r="C38" s="63">
        <v>500</v>
      </c>
      <c r="D38" s="64">
        <v>1</v>
      </c>
      <c r="E38" s="63">
        <f>C38*D38</f>
        <v>500</v>
      </c>
      <c r="F38" s="63">
        <v>0</v>
      </c>
      <c r="G38" s="63">
        <v>0</v>
      </c>
      <c r="H38" s="63">
        <f t="shared" si="0"/>
        <v>0</v>
      </c>
      <c r="I38" s="85" t="s">
        <v>37</v>
      </c>
      <c r="J38" s="90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39</v>
      </c>
      <c r="C40" s="67">
        <f>SUM(C38)</f>
        <v>500</v>
      </c>
      <c r="D40" s="67">
        <f t="shared" ref="D40:E40" si="14">SUM(D38)</f>
        <v>1</v>
      </c>
      <c r="E40" s="67">
        <f t="shared" si="14"/>
        <v>500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8"/>
      <c r="J40" s="92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8"/>
      <c r="J44" s="89"/>
    </row>
    <row r="45" customHeight="1" spans="1:10">
      <c r="A45" s="68">
        <v>10</v>
      </c>
      <c r="B45" s="62" t="s">
        <v>43</v>
      </c>
      <c r="C45" s="63">
        <v>8907</v>
      </c>
      <c r="D45" s="64">
        <v>1</v>
      </c>
      <c r="E45" s="63">
        <f>C45*D45</f>
        <v>8907</v>
      </c>
      <c r="F45" s="63">
        <v>0</v>
      </c>
      <c r="G45" s="63">
        <v>0</v>
      </c>
      <c r="H45" s="63">
        <f>F45+G45</f>
        <v>0</v>
      </c>
      <c r="I45" s="97"/>
      <c r="J45" s="94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5"/>
      <c r="J46" s="95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5"/>
      <c r="J47" s="95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5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5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5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5"/>
    </row>
    <row r="52" s="50" customFormat="1" customHeight="1" spans="1:10">
      <c r="A52" s="65"/>
      <c r="B52" s="66" t="s">
        <v>44</v>
      </c>
      <c r="C52" s="67">
        <f>SUM(C45)</f>
        <v>8907</v>
      </c>
      <c r="D52" s="67">
        <f t="shared" ref="D52:E52" si="19">SUM(D45)</f>
        <v>1</v>
      </c>
      <c r="E52" s="67">
        <f t="shared" si="19"/>
        <v>8907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8"/>
      <c r="J52" s="96"/>
    </row>
    <row r="53" customHeight="1" spans="1:10">
      <c r="A53" s="65"/>
      <c r="B53" s="66" t="s">
        <v>45</v>
      </c>
      <c r="C53" s="67">
        <f>SUM(C52,C44,C40,C37,C32,C27,C24,C21,C16,C13)</f>
        <v>23922.5</v>
      </c>
      <c r="D53" s="67">
        <f t="shared" ref="D53:H53" si="21">SUM(D52,D44,D40,D37,D32,D27,D24,D21,D16,D13)</f>
        <v>10</v>
      </c>
      <c r="E53" s="67">
        <f t="shared" si="21"/>
        <v>26500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8"/>
      <c r="J53" s="98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9" t="s">
        <v>50</v>
      </c>
    </row>
    <row r="58" customHeight="1" spans="1:9">
      <c r="A58" s="78">
        <f>E53</f>
        <v>26500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0">
        <f>A58-C58</f>
        <v>26500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23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>
        <v>0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43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5.16-5.20</v>
      </c>
      <c r="G30" s="11"/>
      <c r="H30" s="10" t="s">
        <v>66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2018-10-10T07:54:04Z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