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<sst xmlns="http://schemas.openxmlformats.org/spreadsheetml/2006/main" count="90">
  <si>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</si>
  <si>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团号：KMJB-180513-YUX292</t>
  </si>
  <si>
    <t>会议日期：4.19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</si>
  <si>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</si>
  <si>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</si>
  <si>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</si>
  <si>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</si>
  <si>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</si>
  <si>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</si>
  <si>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</si>
  <si>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</si>
  <si>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</si>
  <si>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</si>
  <si>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</si>
  <si>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</si>
  <si>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</si>
  <si>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</si>
  <si>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</si>
  <si>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</si>
  <si>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</si>
  <si>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</si>
  <si>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</si>
  <si>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</si>
  <si>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</si>
  <si>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</si>
  <si>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</si>
  <si>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</si>
  <si>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</si>
  <si>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签到鲜花2盆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</si>
  <si>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</si>
  <si>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</si>
  <si>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</si>
  <si>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</si>
  <si>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</si>
  <si>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</si>
  <si>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</si>
  <si>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</si>
  <si>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</si>
  <si>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</si>
  <si>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</si>
  <si>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</si>
  <si>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</si>
  <si>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</si>
  <si>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</si>
  <si>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</si>
  <si>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</si>
  <si>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</si>
  <si>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</si>
  <si>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</si>
  <si>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</si>
  <si>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</si>
  <si>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</si>
  <si>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</si>
  <si>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</si>
  <si>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</si>
  <si>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</si>
  <si>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</si>
  <si>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</si>
  <si>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</si>
  <si>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</si>
  <si>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</si>
  <si>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</si>
  <si>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</si>
  <si>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</si>
  <si>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报销日期:</t>
  </si>
  <si>
    <t>团号:</t>
  </si>
  <si>
    <t>KMJB-180513-YUX292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</si>
  <si>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</si>
  <si>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</si>
  <si>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</si>
  <si>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</si>
  <si>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</si>
  <si>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</si>
  <si>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</si>
  <si>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</si>
  <si>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</si>
  <si>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</si>
  <si>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包含前期踩点，开会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</si>
  <si>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</si>
  <si>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</si>
  <si>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</si>
  <si>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</si>
  <si>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</si>
  <si>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</si>
  <si>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</si>
  <si>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</si>
  <si>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</si>
  <si>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</si>
  <si>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</si>
  <si>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周五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</si>
</sst>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29" fillId="17" borderId="21" applyNumberFormat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4" workbookViewId="0">
      <selection activeCell="D5" sqref="D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88"/>
      <c r="J4" s="88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9"/>
      <c r="J8" s="90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9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9"/>
      <c r="J10" s="91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9"/>
      <c r="J11" s="91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9"/>
      <c r="J12" s="91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92"/>
      <c r="J13" s="93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9"/>
      <c r="J14" s="90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9"/>
      <c r="J15" s="91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2"/>
      <c r="J16" s="93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v>0</v>
      </c>
      <c r="I17" s="89"/>
      <c r="J17" s="94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9"/>
      <c r="J18" s="95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9"/>
      <c r="J19" s="95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ref="H20:H28" si="2">F20+G20</f>
        <v>0</v>
      </c>
      <c r="I20" s="89"/>
      <c r="J20" s="95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2"/>
      <c r="J21" s="96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2"/>
        <v>0</v>
      </c>
      <c r="I22" s="89"/>
      <c r="J22" s="94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2"/>
        <v>0</v>
      </c>
      <c r="I23" s="89"/>
      <c r="J23" s="95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2"/>
      <c r="J24" s="96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520</v>
      </c>
      <c r="G25" s="65">
        <v>0</v>
      </c>
      <c r="H25" s="65">
        <f t="shared" si="2"/>
        <v>520</v>
      </c>
      <c r="I25" s="89" t="s">
        <v>28</v>
      </c>
      <c r="J25" s="90" t="s">
        <v>29</v>
      </c>
    </row>
    <row r="26" customHeight="1" spans="1:10">
      <c r="A26" s="76"/>
      <c r="B26" s="77"/>
      <c r="C26" s="78"/>
      <c r="D26" s="76"/>
      <c r="E26" s="78"/>
      <c r="F26" s="65">
        <v>0</v>
      </c>
      <c r="G26" s="65">
        <v>0</v>
      </c>
      <c r="H26" s="65">
        <f t="shared" si="2"/>
        <v>0</v>
      </c>
      <c r="I26" s="89"/>
      <c r="J26" s="91"/>
    </row>
    <row r="27" customHeight="1" spans="1:10">
      <c r="A27" s="76"/>
      <c r="B27" s="77"/>
      <c r="C27" s="78"/>
      <c r="D27" s="76"/>
      <c r="E27" s="78"/>
      <c r="F27" s="65">
        <v>0</v>
      </c>
      <c r="G27" s="65">
        <v>0</v>
      </c>
      <c r="H27" s="65">
        <f t="shared" si="2"/>
        <v>0</v>
      </c>
      <c r="I27" s="89"/>
      <c r="J27" s="91"/>
    </row>
    <row r="28" customHeight="1" spans="1:10">
      <c r="A28" s="76"/>
      <c r="B28" s="77"/>
      <c r="C28" s="78"/>
      <c r="D28" s="76"/>
      <c r="E28" s="78"/>
      <c r="F28" s="65">
        <v>0</v>
      </c>
      <c r="G28" s="65">
        <v>0</v>
      </c>
      <c r="H28" s="65">
        <f t="shared" si="2"/>
        <v>0</v>
      </c>
      <c r="I28" s="89"/>
      <c r="J28" s="91"/>
    </row>
    <row r="29" customHeight="1" spans="1:10">
      <c r="A29" s="76"/>
      <c r="B29" s="77"/>
      <c r="C29" s="78"/>
      <c r="D29" s="76"/>
      <c r="E29" s="78"/>
      <c r="F29" s="65">
        <v>0</v>
      </c>
      <c r="G29" s="65">
        <v>0</v>
      </c>
      <c r="H29" s="65">
        <f>F29</f>
        <v>0</v>
      </c>
      <c r="I29" s="89"/>
      <c r="J29" s="91"/>
    </row>
    <row r="30" customHeight="1" spans="1:10">
      <c r="A30" s="73"/>
      <c r="B30" s="74"/>
      <c r="C30" s="75"/>
      <c r="D30" s="73"/>
      <c r="E30" s="75"/>
      <c r="F30" s="65">
        <v>0</v>
      </c>
      <c r="G30" s="65">
        <v>0</v>
      </c>
      <c r="H30" s="65">
        <f>F30+G30</f>
        <v>0</v>
      </c>
      <c r="I30" s="89"/>
      <c r="J30" s="91"/>
    </row>
    <row r="31" s="52" customFormat="1" customHeight="1" spans="1:10">
      <c r="A31" s="67"/>
      <c r="B31" s="68" t="s">
        <v>30</v>
      </c>
      <c r="C31" s="69">
        <f>SUM(C25)</f>
        <v>0</v>
      </c>
      <c r="D31" s="69">
        <f t="shared" ref="D31:E31" si="7">SUM(D25)</f>
        <v>0</v>
      </c>
      <c r="E31" s="69">
        <f t="shared" si="7"/>
        <v>0</v>
      </c>
      <c r="F31" s="69">
        <f>SUM(F25:F30)</f>
        <v>520</v>
      </c>
      <c r="G31" s="69">
        <f>SUM(G25:G30)</f>
        <v>0</v>
      </c>
      <c r="H31" s="69">
        <f>SUM(H25:H30)</f>
        <v>520</v>
      </c>
      <c r="I31" s="92"/>
      <c r="J31" s="93"/>
    </row>
    <row r="32" customHeight="1" spans="1:10">
      <c r="A32" s="63">
        <v>6</v>
      </c>
      <c r="B32" s="64" t="s">
        <v>31</v>
      </c>
      <c r="C32" s="65">
        <v>0</v>
      </c>
      <c r="D32" s="66"/>
      <c r="E32" s="65">
        <f t="shared" ref="E30:E49" si="8">C32*D32</f>
        <v>0</v>
      </c>
      <c r="F32" s="65">
        <v>0</v>
      </c>
      <c r="G32" s="65">
        <v>0</v>
      </c>
      <c r="H32" s="65">
        <f t="shared" ref="H30:H49" si="9">F32+G32</f>
        <v>0</v>
      </c>
      <c r="I32" s="89"/>
      <c r="J32" s="90" t="s">
        <v>32</v>
      </c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9"/>
        <v>0</v>
      </c>
      <c r="I33" s="89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9"/>
        <v>0</v>
      </c>
      <c r="I34" s="89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9"/>
        <v>0</v>
      </c>
      <c r="I35" s="89"/>
      <c r="J35" s="95"/>
    </row>
    <row r="36" s="52" customFormat="1" customHeight="1" spans="1:10">
      <c r="A36" s="67"/>
      <c r="B36" s="68" t="s">
        <v>33</v>
      </c>
      <c r="C36" s="69">
        <f>SUM(C32)</f>
        <v>0</v>
      </c>
      <c r="D36" s="69">
        <f t="shared" ref="D36:E36" si="10">SUM(D32)</f>
        <v>0</v>
      </c>
      <c r="E36" s="69">
        <f t="shared" si="10"/>
        <v>0</v>
      </c>
      <c r="F36" s="69">
        <f>SUM(F32:F35)</f>
        <v>0</v>
      </c>
      <c r="G36" s="69">
        <f t="shared" ref="G36:H36" si="11">SUM(G32:G35)</f>
        <v>0</v>
      </c>
      <c r="H36" s="69">
        <f t="shared" si="11"/>
        <v>0</v>
      </c>
      <c r="I36" s="92"/>
      <c r="J36" s="96"/>
    </row>
    <row r="37" customHeight="1" spans="1:10">
      <c r="A37" s="63">
        <v>7</v>
      </c>
      <c r="B37" s="64" t="s">
        <v>34</v>
      </c>
      <c r="C37" s="65">
        <v>0</v>
      </c>
      <c r="D37" s="66"/>
      <c r="E37" s="65">
        <f t="shared" si="8"/>
        <v>0</v>
      </c>
      <c r="F37" s="65">
        <v>0</v>
      </c>
      <c r="G37" s="65">
        <v>0</v>
      </c>
      <c r="H37" s="65">
        <f t="shared" si="9"/>
        <v>0</v>
      </c>
      <c r="I37" s="89"/>
      <c r="J37" s="97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9"/>
        <v>0</v>
      </c>
      <c r="I38" s="89"/>
      <c r="J38" s="98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9"/>
        <v>0</v>
      </c>
      <c r="I39" s="89"/>
      <c r="J39" s="98"/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9"/>
        <v>0</v>
      </c>
      <c r="I40" s="89"/>
      <c r="J40" s="98"/>
    </row>
    <row r="41" s="52" customFormat="1" customHeight="1" spans="1:10">
      <c r="A41" s="67"/>
      <c r="B41" s="68" t="s">
        <v>35</v>
      </c>
      <c r="C41" s="69">
        <f>SUM(C37)</f>
        <v>0</v>
      </c>
      <c r="D41" s="69">
        <f t="shared" ref="D41:E41" si="12">SUM(D37)</f>
        <v>0</v>
      </c>
      <c r="E41" s="69">
        <f t="shared" si="12"/>
        <v>0</v>
      </c>
      <c r="F41" s="69">
        <f>SUM(F37:F40)</f>
        <v>0</v>
      </c>
      <c r="G41" s="69">
        <f t="shared" ref="G41:H41" si="13">SUM(G37:G40)</f>
        <v>0</v>
      </c>
      <c r="H41" s="69">
        <f t="shared" si="13"/>
        <v>0</v>
      </c>
      <c r="I41" s="92"/>
      <c r="J41" s="99"/>
    </row>
    <row r="42" customHeight="1" spans="1:10">
      <c r="A42" s="63">
        <v>8</v>
      </c>
      <c r="B42" s="64" t="s">
        <v>36</v>
      </c>
      <c r="C42" s="65">
        <v>0</v>
      </c>
      <c r="D42" s="66"/>
      <c r="E42" s="65">
        <f t="shared" si="8"/>
        <v>0</v>
      </c>
      <c r="F42" s="65">
        <v>0</v>
      </c>
      <c r="G42" s="65">
        <v>0</v>
      </c>
      <c r="H42" s="65">
        <f t="shared" si="9"/>
        <v>0</v>
      </c>
      <c r="I42" s="89"/>
      <c r="J42" s="94" t="s">
        <v>37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9"/>
        <v>0</v>
      </c>
      <c r="I43" s="89"/>
      <c r="J43" s="95"/>
    </row>
    <row r="44" s="52" customFormat="1" customHeight="1" spans="1:10">
      <c r="A44" s="67"/>
      <c r="B44" s="68" t="s">
        <v>38</v>
      </c>
      <c r="C44" s="69">
        <f>SUM(C42)</f>
        <v>0</v>
      </c>
      <c r="D44" s="69">
        <f t="shared" ref="D44:E44" si="14">SUM(D42)</f>
        <v>0</v>
      </c>
      <c r="E44" s="69">
        <f t="shared" si="14"/>
        <v>0</v>
      </c>
      <c r="F44" s="69">
        <f>SUM(F42:F43)</f>
        <v>0</v>
      </c>
      <c r="G44" s="69">
        <f t="shared" ref="G44:H44" si="15">SUM(G42:G43)</f>
        <v>0</v>
      </c>
      <c r="H44" s="69">
        <f t="shared" si="15"/>
        <v>0</v>
      </c>
      <c r="I44" s="92"/>
      <c r="J44" s="96"/>
    </row>
    <row r="45" customHeight="1" spans="1:10">
      <c r="A45" s="63">
        <v>9</v>
      </c>
      <c r="B45" s="64" t="s">
        <v>39</v>
      </c>
      <c r="C45" s="65">
        <v>0</v>
      </c>
      <c r="D45" s="66"/>
      <c r="E45" s="65">
        <f t="shared" si="8"/>
        <v>0</v>
      </c>
      <c r="F45" s="65">
        <v>0</v>
      </c>
      <c r="G45" s="65">
        <v>0</v>
      </c>
      <c r="H45" s="65">
        <f t="shared" si="9"/>
        <v>0</v>
      </c>
      <c r="I45" s="89"/>
      <c r="J45" s="90" t="s">
        <v>40</v>
      </c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9"/>
        <v>0</v>
      </c>
      <c r="I46" s="89"/>
      <c r="J46" s="91"/>
    </row>
    <row r="47" customHeight="1" spans="1:10">
      <c r="A47" s="63"/>
      <c r="B47" s="64"/>
      <c r="C47" s="65"/>
      <c r="D47" s="66"/>
      <c r="E47" s="65"/>
      <c r="F47" s="65">
        <v>0</v>
      </c>
      <c r="G47" s="65">
        <v>0</v>
      </c>
      <c r="H47" s="65">
        <f t="shared" si="9"/>
        <v>0</v>
      </c>
      <c r="I47" s="89"/>
      <c r="J47" s="91"/>
    </row>
    <row r="48" s="52" customFormat="1" customHeight="1" spans="1:10">
      <c r="A48" s="67"/>
      <c r="B48" s="68" t="s">
        <v>41</v>
      </c>
      <c r="C48" s="69">
        <f>SUM(C45)</f>
        <v>0</v>
      </c>
      <c r="D48" s="69">
        <f t="shared" ref="D48:E48" si="16">SUM(D45)</f>
        <v>0</v>
      </c>
      <c r="E48" s="69">
        <f t="shared" si="16"/>
        <v>0</v>
      </c>
      <c r="F48" s="69">
        <f>SUM(F45:F47)</f>
        <v>0</v>
      </c>
      <c r="G48" s="69">
        <f t="shared" ref="G48:H48" si="17">SUM(G45:G47)</f>
        <v>0</v>
      </c>
      <c r="H48" s="69">
        <f t="shared" si="17"/>
        <v>0</v>
      </c>
      <c r="I48" s="92"/>
      <c r="J48" s="93"/>
    </row>
    <row r="49" customHeight="1" spans="1:10">
      <c r="A49" s="70">
        <v>10</v>
      </c>
      <c r="B49" s="64" t="s">
        <v>42</v>
      </c>
      <c r="C49" s="65">
        <v>0</v>
      </c>
      <c r="D49" s="66"/>
      <c r="E49" s="65">
        <f t="shared" si="8"/>
        <v>0</v>
      </c>
      <c r="F49" s="65">
        <v>0</v>
      </c>
      <c r="G49" s="65">
        <v>0</v>
      </c>
      <c r="H49" s="65">
        <f t="shared" si="9"/>
        <v>0</v>
      </c>
      <c r="I49" s="89"/>
      <c r="J49" s="97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ref="H50:H55" si="18">F50+G50</f>
        <v>0</v>
      </c>
      <c r="I50" s="89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9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9"/>
      <c r="J52" s="98"/>
    </row>
    <row r="53" customHeight="1" spans="1:10">
      <c r="A53" s="76"/>
      <c r="B53" s="64"/>
      <c r="C53" s="65"/>
      <c r="D53" s="66"/>
      <c r="E53" s="65"/>
      <c r="F53" s="65">
        <v>0</v>
      </c>
      <c r="G53" s="65">
        <v>0</v>
      </c>
      <c r="H53" s="65">
        <f t="shared" si="18"/>
        <v>0</v>
      </c>
      <c r="I53" s="89"/>
      <c r="J53" s="98"/>
    </row>
    <row r="54" customHeight="1" spans="1:10">
      <c r="A54" s="76"/>
      <c r="B54" s="64"/>
      <c r="C54" s="65"/>
      <c r="D54" s="66"/>
      <c r="E54" s="65"/>
      <c r="F54" s="65">
        <v>0</v>
      </c>
      <c r="G54" s="65">
        <v>0</v>
      </c>
      <c r="H54" s="65">
        <f t="shared" si="18"/>
        <v>0</v>
      </c>
      <c r="I54" s="89"/>
      <c r="J54" s="98"/>
    </row>
    <row r="55" customHeight="1" spans="1:10">
      <c r="A55" s="73"/>
      <c r="B55" s="64"/>
      <c r="C55" s="65"/>
      <c r="D55" s="66"/>
      <c r="E55" s="65"/>
      <c r="F55" s="65">
        <v>0</v>
      </c>
      <c r="G55" s="65">
        <v>0</v>
      </c>
      <c r="H55" s="65">
        <f t="shared" si="18"/>
        <v>0</v>
      </c>
      <c r="I55" s="89"/>
      <c r="J55" s="98"/>
    </row>
    <row r="56" s="52" customFormat="1" customHeight="1" spans="1:10">
      <c r="A56" s="67"/>
      <c r="B56" s="68" t="s">
        <v>43</v>
      </c>
      <c r="C56" s="69">
        <f>SUM(C49)</f>
        <v>0</v>
      </c>
      <c r="D56" s="69">
        <f t="shared" ref="D56:E56" si="19">SUM(D49)</f>
        <v>0</v>
      </c>
      <c r="E56" s="69">
        <f t="shared" si="19"/>
        <v>0</v>
      </c>
      <c r="F56" s="69">
        <f>SUM(F49:F55)</f>
        <v>0</v>
      </c>
      <c r="G56" s="69">
        <f t="shared" ref="G56:H56" si="20">SUM(G49:G55)</f>
        <v>0</v>
      </c>
      <c r="H56" s="69">
        <f t="shared" si="20"/>
        <v>0</v>
      </c>
      <c r="I56" s="92"/>
      <c r="J56" s="99"/>
    </row>
    <row r="57" customHeight="1" spans="1:10">
      <c r="A57" s="67"/>
      <c r="B57" s="68" t="s">
        <v>44</v>
      </c>
      <c r="C57" s="69">
        <f>SUM(C56,C48,C44,C41,C36,C31,C24,C21,C16,C13)</f>
        <v>0</v>
      </c>
      <c r="D57" s="69">
        <f t="shared" ref="D57:H57" si="21">SUM(D56,D48,D44,D41,D36,D31,D24,D21,D16,D13)</f>
        <v>0</v>
      </c>
      <c r="E57" s="69">
        <f t="shared" si="21"/>
        <v>0</v>
      </c>
      <c r="F57" s="69">
        <f t="shared" si="21"/>
        <v>520</v>
      </c>
      <c r="G57" s="69">
        <f t="shared" si="21"/>
        <v>0</v>
      </c>
      <c r="H57" s="69">
        <f t="shared" si="21"/>
        <v>520</v>
      </c>
      <c r="I57" s="92"/>
      <c r="J57" s="100"/>
    </row>
    <row r="61" customHeight="1" spans="1:9">
      <c r="A61" s="79" t="s">
        <v>45</v>
      </c>
      <c r="B61" s="80"/>
      <c r="C61" s="81" t="s">
        <v>46</v>
      </c>
      <c r="D61" s="81"/>
      <c r="E61" s="81" t="s">
        <v>47</v>
      </c>
      <c r="F61" s="81"/>
      <c r="G61" s="81" t="s">
        <v>48</v>
      </c>
      <c r="H61" s="81"/>
      <c r="I61" s="101" t="s">
        <v>49</v>
      </c>
    </row>
    <row r="62" customHeight="1" spans="1:9">
      <c r="A62" s="82">
        <f>E57</f>
        <v>0</v>
      </c>
      <c r="B62" s="83"/>
      <c r="C62" s="83">
        <f>H57</f>
        <v>520</v>
      </c>
      <c r="D62" s="83"/>
      <c r="E62" s="83">
        <f>F57</f>
        <v>520</v>
      </c>
      <c r="F62" s="83"/>
      <c r="G62" s="83">
        <f>G57</f>
        <v>0</v>
      </c>
      <c r="H62" s="83"/>
      <c r="I62" s="102">
        <f>A62-C62</f>
        <v>-520</v>
      </c>
    </row>
    <row r="64" customHeight="1" spans="1:9">
      <c r="A64" s="84" t="s">
        <v>50</v>
      </c>
      <c r="B64" s="85"/>
      <c r="C64" s="86" t="s">
        <v>51</v>
      </c>
      <c r="D64" s="84"/>
      <c r="E64" s="84" t="s">
        <v>52</v>
      </c>
      <c r="F64" s="84"/>
      <c r="G64" s="84" t="s">
        <v>53</v>
      </c>
      <c r="H64" s="84"/>
      <c r="I64" s="8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M12" sqref="M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1">
        <v>4.19</v>
      </c>
      <c r="G7" s="11"/>
      <c r="H7" s="10" t="s">
        <v>64</v>
      </c>
      <c r="I7" s="38"/>
      <c r="J7" s="11">
        <v>5.13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40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f>149+19+15+80.53+569.6</f>
        <v>833.13</v>
      </c>
      <c r="H12" s="25">
        <v>833.13</v>
      </c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226</v>
      </c>
      <c r="H14" s="25">
        <v>226</v>
      </c>
      <c r="I14" s="42"/>
      <c r="J14" s="43"/>
      <c r="K14" s="44"/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>
        <v>0</v>
      </c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1059.13</v>
      </c>
      <c r="H18" s="30">
        <f>SUM(H11:H17)</f>
        <v>1059.13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1059.13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1059.13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51</v>
      </c>
      <c r="G23" s="16" t="s">
        <v>83</v>
      </c>
      <c r="H23" s="16"/>
      <c r="I23" s="16"/>
      <c r="J23" s="16" t="s">
        <v>53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王帅</v>
      </c>
      <c r="G28" s="7"/>
      <c r="H28" s="6" t="s">
        <v>57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63</v>
      </c>
      <c r="E30" s="10"/>
      <c r="F30" s="11">
        <f>F7</f>
        <v>4.19</v>
      </c>
      <c r="G30" s="11"/>
      <c r="H30" s="10" t="s">
        <v>64</v>
      </c>
      <c r="I30" s="38"/>
      <c r="J30" s="11">
        <f>J7</f>
        <v>5.13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KMJB-180513-YUX292</v>
      </c>
      <c r="K31" s="41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60</v>
      </c>
      <c r="E34" s="34">
        <v>1.12</v>
      </c>
      <c r="F34" s="34"/>
      <c r="G34" s="25">
        <v>100</v>
      </c>
      <c r="H34" s="25">
        <v>1</v>
      </c>
      <c r="I34" s="42">
        <f>G34*H34</f>
        <v>100</v>
      </c>
      <c r="J34" s="43"/>
      <c r="K34" s="51" t="s">
        <v>89</v>
      </c>
    </row>
    <row r="35" ht="20.1" customHeight="1" spans="2:11">
      <c r="B35" s="27">
        <v>2</v>
      </c>
      <c r="C35" s="27"/>
      <c r="D35" s="33"/>
      <c r="E35" s="34"/>
      <c r="F35" s="34"/>
      <c r="G35" s="25">
        <v>0</v>
      </c>
      <c r="H35" s="25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1</v>
      </c>
      <c r="I37" s="45">
        <f>SUM(I34:J36)</f>
        <v>100</v>
      </c>
      <c r="J37" s="46"/>
      <c r="K37" s="47"/>
    </row>
    <row r="38" ht="20.1" customHeight="1" spans="2:11">
      <c r="B38" s="16" t="s">
        <v>82</v>
      </c>
      <c r="C38" s="16"/>
      <c r="D38" s="16"/>
      <c r="E38" s="16"/>
      <c r="F38" s="16" t="s">
        <v>51</v>
      </c>
      <c r="G38" s="16" t="s">
        <v>83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2018-05-11T04:02:36Z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