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<sst xmlns="http://schemas.openxmlformats.org/spreadsheetml/2006/main" count="163" uniqueCount="116">
  <si>
    <t>【借款报销单】</t>
  </si>
  <si>
    <t xml:space="preserve">团号：HMZA-230510-ZJT696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</si>
  <si>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</si>
  <si>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</si>
  <si>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</si>
  <si>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</si>
  <si>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</si>
  <si>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</si>
  <si>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</si>
  <si>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</si>
  <si>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</si>
  <si>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</si>
  <si>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</si>
  <si>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</si>
  <si>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</si>
  <si>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</si>
  <si>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</si>
  <si>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</si>
  <si>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</si>
  <si>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</si>
  <si>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</si>
  <si>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</si>
  <si>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客户讲师住宿费用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</si>
  <si>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</si>
  <si>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</si>
  <si>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</si>
  <si>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</si>
  <si>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</si>
  <si>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</si>
  <si>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</si>
  <si>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</si>
  <si>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</si>
  <si>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</si>
  <si>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</si>
  <si>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</si>
  <si>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</si>
  <si>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</si>
  <si>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</si>
  <si>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</si>
  <si>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</si>
  <si>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</si>
  <si>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</si>
  <si>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</si>
  <si>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</si>
  <si>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</si>
  <si>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</si>
  <si>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</si>
  <si>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</si>
  <si>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</si>
  <si>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</si>
  <si>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</si>
  <si>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</si>
  <si>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</si>
  <si>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</si>
  <si>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</si>
  <si>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</si>
  <si>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</si>
  <si>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</si>
  <si>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</si>
  <si>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</si>
  <si>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</si>
  <si>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</si>
  <si>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</si>
  <si>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</si>
  <si>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</si>
  <si>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HMZA-220913-QSK182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</si>
  <si>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</si>
  <si>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</si>
  <si>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</si>
  <si>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</si>
  <si>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</si>
  <si>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</si>
  <si>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</si>
  <si>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</si>
  <si>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</si>
  <si>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</si>
  <si>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珠海打车</t>
  </si>
  <si>
    <t>住宿费</t>
  </si>
  <si>
    <t>珠海住宿</t>
  </si>
  <si>
    <t>餐费</t>
  </si>
  <si>
    <t>补票金额</t>
  </si>
  <si>
    <t>报销总金额</t>
  </si>
  <si>
    <t>报销人:</t>
  </si>
  <si>
    <t>合规:</t>
  </si>
  <si>
    <t>【员工上会补助统计单】</t>
  </si>
  <si>
    <t>三亚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</si>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</sst>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zoomScale="70" zoomScaleNormal="70" workbookViewId="0">
      <selection activeCell="I15" sqref="I15"/>
    </sheetView>
  </sheetViews>
  <sheetFormatPr defaultColWidth="9" defaultRowHeight="21" customHeight="1"/>
  <cols>
    <col min="1" max="1" width="9" style="88"/>
    <col min="2" max="2" width="16.75" customWidth="1"/>
    <col min="3" max="3" width="14.1111111111111" style="89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2"/>
      <c r="J2" s="122"/>
      <c r="K2" s="122"/>
      <c r="L2" s="122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92" t="s">
        <v>3</v>
      </c>
      <c r="B6" s="93" t="s">
        <v>4</v>
      </c>
      <c r="C6" s="94" t="s">
        <v>5</v>
      </c>
      <c r="D6" s="94"/>
      <c r="E6" s="94"/>
      <c r="F6" s="95" t="s">
        <v>6</v>
      </c>
      <c r="G6" s="95"/>
      <c r="H6" s="95"/>
      <c r="I6" s="95"/>
      <c r="J6" s="93" t="s">
        <v>7</v>
      </c>
    </row>
    <row r="7" customHeight="1" spans="1:10">
      <c r="A7" s="92"/>
      <c r="B7" s="93"/>
      <c r="C7" s="96" t="s">
        <v>8</v>
      </c>
      <c r="D7" s="97" t="s">
        <v>9</v>
      </c>
      <c r="E7" s="94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93"/>
    </row>
    <row r="8" customHeight="1" spans="1:10">
      <c r="A8" s="98">
        <v>1</v>
      </c>
      <c r="B8" s="99" t="s">
        <v>15</v>
      </c>
      <c r="C8" s="100">
        <v>0</v>
      </c>
      <c r="D8" s="101"/>
      <c r="E8" s="100">
        <f>C8*D8</f>
        <v>0</v>
      </c>
      <c r="F8" s="100">
        <v>0</v>
      </c>
      <c r="G8" s="100">
        <v>0</v>
      </c>
      <c r="H8" s="100">
        <f>F8+G8</f>
        <v>0</v>
      </c>
      <c r="I8" s="123"/>
      <c r="J8" s="124" t="s">
        <v>16</v>
      </c>
    </row>
    <row r="9" customHeight="1" spans="1:10">
      <c r="A9" s="98"/>
      <c r="B9" s="99"/>
      <c r="C9" s="100"/>
      <c r="D9" s="101"/>
      <c r="E9" s="100"/>
      <c r="F9" s="100">
        <v>0</v>
      </c>
      <c r="G9" s="100">
        <v>0</v>
      </c>
      <c r="H9" s="100">
        <f>F9+G9</f>
        <v>0</v>
      </c>
      <c r="I9" s="123"/>
      <c r="J9" s="125"/>
    </row>
    <row r="10" s="87" customFormat="1" customHeight="1" spans="1:10">
      <c r="A10" s="102"/>
      <c r="B10" s="103" t="s">
        <v>17</v>
      </c>
      <c r="C10" s="104">
        <f>SUM(C8)</f>
        <v>0</v>
      </c>
      <c r="D10" s="104">
        <f>SUM(D8)</f>
        <v>0</v>
      </c>
      <c r="E10" s="104">
        <f>SUM(E8)</f>
        <v>0</v>
      </c>
      <c r="F10" s="104">
        <f>SUM(F8:F9)</f>
        <v>0</v>
      </c>
      <c r="G10" s="104">
        <f>SUM(G8:G9)</f>
        <v>0</v>
      </c>
      <c r="H10" s="104">
        <f>SUM(H8:H9)</f>
        <v>0</v>
      </c>
      <c r="I10" s="126"/>
      <c r="J10" s="127"/>
    </row>
    <row r="11" customHeight="1" spans="1:10">
      <c r="A11" s="105">
        <v>2</v>
      </c>
      <c r="B11" s="106" t="s">
        <v>18</v>
      </c>
      <c r="C11" s="107">
        <v>0</v>
      </c>
      <c r="D11" s="105"/>
      <c r="E11" s="107">
        <f>C11*D11</f>
        <v>0</v>
      </c>
      <c r="F11" s="100">
        <v>0</v>
      </c>
      <c r="G11" s="100">
        <v>0</v>
      </c>
      <c r="H11" s="100">
        <f>F11+G11</f>
        <v>0</v>
      </c>
      <c r="I11" s="123"/>
      <c r="J11" s="124" t="s">
        <v>19</v>
      </c>
    </row>
    <row r="12" customHeight="1" spans="1:10">
      <c r="A12" s="108"/>
      <c r="B12" s="109"/>
      <c r="C12" s="110"/>
      <c r="D12" s="108"/>
      <c r="E12" s="110"/>
      <c r="F12" s="100">
        <v>0</v>
      </c>
      <c r="G12" s="100">
        <v>0</v>
      </c>
      <c r="H12" s="100">
        <f t="shared" ref="H12" si="0">F12+G12</f>
        <v>0</v>
      </c>
      <c r="I12" s="123"/>
      <c r="J12" s="125"/>
    </row>
    <row r="13" s="87" customFormat="1" customHeight="1" spans="1:10">
      <c r="A13" s="102"/>
      <c r="B13" s="103" t="s">
        <v>20</v>
      </c>
      <c r="C13" s="104">
        <f>SUM(C11)</f>
        <v>0</v>
      </c>
      <c r="D13" s="104">
        <f>SUM(D11)</f>
        <v>0</v>
      </c>
      <c r="E13" s="104">
        <f>SUM(E11)</f>
        <v>0</v>
      </c>
      <c r="F13" s="104">
        <f>SUM(F11:F12)</f>
        <v>0</v>
      </c>
      <c r="G13" s="104">
        <f>SUM(G11:G12)</f>
        <v>0</v>
      </c>
      <c r="H13" s="104">
        <f>SUM(H11:H12)</f>
        <v>0</v>
      </c>
      <c r="I13" s="126"/>
      <c r="J13" s="127"/>
    </row>
    <row r="14" customHeight="1" spans="1:10">
      <c r="A14" s="98">
        <v>3</v>
      </c>
      <c r="B14" s="99" t="s">
        <v>21</v>
      </c>
      <c r="C14" s="100">
        <v>0</v>
      </c>
      <c r="D14" s="101"/>
      <c r="E14" s="100">
        <f>C14*D14</f>
        <v>0</v>
      </c>
      <c r="F14" s="100">
        <v>1991.02</v>
      </c>
      <c r="G14" s="100">
        <v>0</v>
      </c>
      <c r="H14" s="100">
        <f>F14+G14</f>
        <v>1991.02</v>
      </c>
      <c r="I14" s="123" t="s">
        <v>22</v>
      </c>
      <c r="J14" s="128" t="s">
        <v>23</v>
      </c>
    </row>
    <row r="15" customHeight="1" spans="1:10">
      <c r="A15" s="98"/>
      <c r="B15" s="99"/>
      <c r="C15" s="100"/>
      <c r="D15" s="101"/>
      <c r="E15" s="100"/>
      <c r="F15" s="100"/>
      <c r="G15" s="100">
        <v>0</v>
      </c>
      <c r="H15" s="100">
        <f>F15+G15</f>
        <v>0</v>
      </c>
      <c r="I15" s="123"/>
      <c r="J15" s="129"/>
    </row>
    <row r="16" customHeight="1" spans="1:10">
      <c r="A16" s="98"/>
      <c r="B16" s="99"/>
      <c r="C16" s="100"/>
      <c r="D16" s="101"/>
      <c r="E16" s="100"/>
      <c r="F16" s="100"/>
      <c r="G16" s="100">
        <v>0</v>
      </c>
      <c r="H16" s="100">
        <f>F16+G16</f>
        <v>0</v>
      </c>
      <c r="I16" s="123"/>
      <c r="J16" s="129"/>
    </row>
    <row r="17" s="87" customFormat="1" customHeight="1" spans="1:10">
      <c r="A17" s="102"/>
      <c r="B17" s="103" t="s">
        <v>24</v>
      </c>
      <c r="C17" s="104">
        <f>SUM(C14)</f>
        <v>0</v>
      </c>
      <c r="D17" s="104">
        <f t="shared" ref="D17:E17" si="1">SUM(D14)</f>
        <v>0</v>
      </c>
      <c r="E17" s="104">
        <f t="shared" si="1"/>
        <v>0</v>
      </c>
      <c r="F17" s="104">
        <f>SUM(F14:F16)</f>
        <v>1991.02</v>
      </c>
      <c r="G17" s="104">
        <f>SUM(G14:G16)</f>
        <v>0</v>
      </c>
      <c r="H17" s="104">
        <f>SUM(H14:H16)</f>
        <v>1991.02</v>
      </c>
      <c r="I17" s="126"/>
      <c r="J17" s="130"/>
    </row>
    <row r="18" customHeight="1" spans="1:10">
      <c r="A18" s="98">
        <v>4</v>
      </c>
      <c r="B18" s="99" t="s">
        <v>25</v>
      </c>
      <c r="C18" s="100">
        <v>0</v>
      </c>
      <c r="D18" s="101"/>
      <c r="E18" s="100">
        <f>C18*D18</f>
        <v>0</v>
      </c>
      <c r="F18" s="100"/>
      <c r="G18" s="100">
        <v>0</v>
      </c>
      <c r="H18" s="100">
        <f>F18+G18</f>
        <v>0</v>
      </c>
      <c r="I18" s="123"/>
      <c r="J18" s="128" t="s">
        <v>26</v>
      </c>
    </row>
    <row r="19" customHeight="1" spans="1:10">
      <c r="A19" s="98"/>
      <c r="B19" s="99"/>
      <c r="C19" s="100"/>
      <c r="D19" s="101"/>
      <c r="E19" s="100"/>
      <c r="F19" s="100"/>
      <c r="G19" s="100"/>
      <c r="H19" s="100"/>
      <c r="I19" s="123"/>
      <c r="J19" s="129"/>
    </row>
    <row r="20" s="87" customFormat="1" customHeight="1" spans="1:10">
      <c r="A20" s="102"/>
      <c r="B20" s="103" t="s">
        <v>27</v>
      </c>
      <c r="C20" s="104">
        <f>SUM(C18)</f>
        <v>0</v>
      </c>
      <c r="D20" s="104">
        <f t="shared" ref="D20:E20" si="2">SUM(D18)</f>
        <v>0</v>
      </c>
      <c r="E20" s="104">
        <f t="shared" si="2"/>
        <v>0</v>
      </c>
      <c r="F20" s="104">
        <f>SUM(F18:F19)</f>
        <v>0</v>
      </c>
      <c r="G20" s="104">
        <f>SUM(G18:G19)</f>
        <v>0</v>
      </c>
      <c r="H20" s="104">
        <f>SUM(H18:H19)</f>
        <v>0</v>
      </c>
      <c r="I20" s="126"/>
      <c r="J20" s="130"/>
    </row>
    <row r="21" customHeight="1" spans="1:10">
      <c r="A21" s="105">
        <v>5</v>
      </c>
      <c r="B21" s="106" t="s">
        <v>28</v>
      </c>
      <c r="C21" s="107"/>
      <c r="D21" s="105"/>
      <c r="E21" s="107">
        <f>C21*D21</f>
        <v>0</v>
      </c>
      <c r="F21" s="100"/>
      <c r="G21" s="100"/>
      <c r="H21" s="100"/>
      <c r="I21" s="123"/>
      <c r="J21" s="124" t="s">
        <v>29</v>
      </c>
    </row>
    <row r="22" s="87" customFormat="1" customHeight="1" spans="1:10">
      <c r="A22" s="102"/>
      <c r="B22" s="103" t="s">
        <v>30</v>
      </c>
      <c r="C22" s="104">
        <f>SUM(C21)</f>
        <v>0</v>
      </c>
      <c r="D22" s="104">
        <f t="shared" ref="D22:E22" si="3">SUM(D21)</f>
        <v>0</v>
      </c>
      <c r="E22" s="104">
        <f t="shared" si="3"/>
        <v>0</v>
      </c>
      <c r="F22" s="104">
        <f>SUM(F21:F21)</f>
        <v>0</v>
      </c>
      <c r="G22" s="104">
        <f>SUM(G21:G21)</f>
        <v>0</v>
      </c>
      <c r="H22" s="104">
        <f>SUM(H21:H21)</f>
        <v>0</v>
      </c>
      <c r="I22" s="126"/>
      <c r="J22" s="127"/>
    </row>
    <row r="23" customHeight="1" spans="1:10">
      <c r="A23" s="98">
        <v>6</v>
      </c>
      <c r="B23" s="99" t="s">
        <v>31</v>
      </c>
      <c r="C23" s="100">
        <v>0</v>
      </c>
      <c r="D23" s="101"/>
      <c r="E23" s="100">
        <f>C23*D23</f>
        <v>0</v>
      </c>
      <c r="F23" s="100">
        <v>0</v>
      </c>
      <c r="G23" s="100">
        <v>0</v>
      </c>
      <c r="H23" s="100">
        <f>F23+G23</f>
        <v>0</v>
      </c>
      <c r="I23" s="123"/>
      <c r="J23" s="124" t="s">
        <v>32</v>
      </c>
    </row>
    <row r="24" s="87" customFormat="1" customHeight="1" spans="1:10">
      <c r="A24" s="102"/>
      <c r="B24" s="103" t="s">
        <v>33</v>
      </c>
      <c r="C24" s="104">
        <f>SUM(C23)</f>
        <v>0</v>
      </c>
      <c r="D24" s="104">
        <f t="shared" ref="D24:E24" si="4">SUM(D23)</f>
        <v>0</v>
      </c>
      <c r="E24" s="104">
        <f t="shared" si="4"/>
        <v>0</v>
      </c>
      <c r="F24" s="104">
        <f>SUM(F23:F23)</f>
        <v>0</v>
      </c>
      <c r="G24" s="104">
        <f>SUM(G23:G23)</f>
        <v>0</v>
      </c>
      <c r="H24" s="104">
        <f>SUM(H23:H23)</f>
        <v>0</v>
      </c>
      <c r="I24" s="126"/>
      <c r="J24" s="130"/>
    </row>
    <row r="25" customHeight="1" spans="1:10">
      <c r="A25" s="98">
        <v>7</v>
      </c>
      <c r="B25" s="99" t="s">
        <v>34</v>
      </c>
      <c r="C25" s="100">
        <v>0</v>
      </c>
      <c r="D25" s="101"/>
      <c r="E25" s="100">
        <f>C25*D25</f>
        <v>0</v>
      </c>
      <c r="F25" s="100">
        <v>0</v>
      </c>
      <c r="G25" s="100">
        <v>0</v>
      </c>
      <c r="H25" s="100">
        <f>F25+G25</f>
        <v>0</v>
      </c>
      <c r="I25" s="123"/>
      <c r="J25" s="131"/>
    </row>
    <row r="26" customHeight="1" spans="1:10">
      <c r="A26" s="98"/>
      <c r="B26" s="99"/>
      <c r="C26" s="100"/>
      <c r="D26" s="101"/>
      <c r="E26" s="100"/>
      <c r="F26" s="100">
        <v>0</v>
      </c>
      <c r="G26" s="100">
        <v>0</v>
      </c>
      <c r="H26" s="100">
        <f>F26+G26</f>
        <v>0</v>
      </c>
      <c r="I26" s="123"/>
      <c r="J26" s="132"/>
    </row>
    <row r="27" s="87" customFormat="1" customHeight="1" spans="1:10">
      <c r="A27" s="102"/>
      <c r="B27" s="103" t="s">
        <v>35</v>
      </c>
      <c r="C27" s="104">
        <f>SUM(C25)</f>
        <v>0</v>
      </c>
      <c r="D27" s="104">
        <f t="shared" ref="D27:E27" si="5">SUM(D25)</f>
        <v>0</v>
      </c>
      <c r="E27" s="104">
        <f t="shared" si="5"/>
        <v>0</v>
      </c>
      <c r="F27" s="104">
        <f>SUM(F25:F26)</f>
        <v>0</v>
      </c>
      <c r="G27" s="104">
        <f>SUM(G25:G26)</f>
        <v>0</v>
      </c>
      <c r="H27" s="104">
        <f>SUM(H25:H26)</f>
        <v>0</v>
      </c>
      <c r="I27" s="126"/>
      <c r="J27" s="133"/>
    </row>
    <row r="28" customHeight="1" spans="1:10">
      <c r="A28" s="98">
        <v>8</v>
      </c>
      <c r="B28" s="99" t="s">
        <v>36</v>
      </c>
      <c r="C28" s="100">
        <v>0</v>
      </c>
      <c r="D28" s="101"/>
      <c r="E28" s="100">
        <f>C28*D28</f>
        <v>0</v>
      </c>
      <c r="F28" s="100">
        <v>0</v>
      </c>
      <c r="G28" s="100">
        <v>0</v>
      </c>
      <c r="H28" s="100">
        <f>F28+G28</f>
        <v>0</v>
      </c>
      <c r="I28" s="123"/>
      <c r="J28" s="128" t="s">
        <v>37</v>
      </c>
    </row>
    <row r="29" customHeight="1" spans="1:10">
      <c r="A29" s="98"/>
      <c r="B29" s="99"/>
      <c r="C29" s="100"/>
      <c r="D29" s="101"/>
      <c r="E29" s="100"/>
      <c r="F29" s="100">
        <v>0</v>
      </c>
      <c r="G29" s="100">
        <v>0</v>
      </c>
      <c r="H29" s="100">
        <f>F29+G29</f>
        <v>0</v>
      </c>
      <c r="I29" s="123"/>
      <c r="J29" s="129"/>
    </row>
    <row r="30" s="87" customFormat="1" customHeight="1" spans="1:10">
      <c r="A30" s="102"/>
      <c r="B30" s="103" t="s">
        <v>38</v>
      </c>
      <c r="C30" s="104">
        <f>SUM(C28)</f>
        <v>0</v>
      </c>
      <c r="D30" s="104">
        <f t="shared" ref="D30:E30" si="6">SUM(D28)</f>
        <v>0</v>
      </c>
      <c r="E30" s="104">
        <f t="shared" si="6"/>
        <v>0</v>
      </c>
      <c r="F30" s="104">
        <f>SUM(F28:F29)</f>
        <v>0</v>
      </c>
      <c r="G30" s="104">
        <f t="shared" ref="G30:H30" si="7">SUM(G28:G29)</f>
        <v>0</v>
      </c>
      <c r="H30" s="104">
        <f t="shared" si="7"/>
        <v>0</v>
      </c>
      <c r="I30" s="126"/>
      <c r="J30" s="130"/>
    </row>
    <row r="31" customHeight="1" spans="1:10">
      <c r="A31" s="98">
        <v>9</v>
      </c>
      <c r="B31" s="99" t="s">
        <v>39</v>
      </c>
      <c r="C31" s="100">
        <v>0</v>
      </c>
      <c r="D31" s="101"/>
      <c r="E31" s="100">
        <f>C31*D31</f>
        <v>0</v>
      </c>
      <c r="F31" s="100">
        <v>0</v>
      </c>
      <c r="G31" s="100">
        <v>0</v>
      </c>
      <c r="H31" s="100">
        <f>F31+G31</f>
        <v>0</v>
      </c>
      <c r="I31" s="123"/>
      <c r="J31" s="124" t="s">
        <v>40</v>
      </c>
    </row>
    <row r="32" s="87" customFormat="1" customHeight="1" spans="1:10">
      <c r="A32" s="102"/>
      <c r="B32" s="103" t="s">
        <v>41</v>
      </c>
      <c r="C32" s="104">
        <f>SUM(C31)</f>
        <v>0</v>
      </c>
      <c r="D32" s="104">
        <f t="shared" ref="D32:E32" si="8">SUM(D31)</f>
        <v>0</v>
      </c>
      <c r="E32" s="104">
        <f t="shared" si="8"/>
        <v>0</v>
      </c>
      <c r="F32" s="104">
        <f>SUM(F31:F31)</f>
        <v>0</v>
      </c>
      <c r="G32" s="104">
        <f>SUM(G31:G31)</f>
        <v>0</v>
      </c>
      <c r="H32" s="104">
        <f>SUM(H31:H31)</f>
        <v>0</v>
      </c>
      <c r="I32" s="126"/>
      <c r="J32" s="127"/>
    </row>
    <row r="33" customHeight="1" spans="1:10">
      <c r="A33" s="105">
        <v>10</v>
      </c>
      <c r="B33" s="106" t="s">
        <v>42</v>
      </c>
      <c r="C33" s="107">
        <v>0</v>
      </c>
      <c r="D33" s="105"/>
      <c r="E33" s="107">
        <f>C33*D33</f>
        <v>0</v>
      </c>
      <c r="F33" s="100"/>
      <c r="G33" s="100"/>
      <c r="H33" s="100"/>
      <c r="I33" s="123"/>
      <c r="J33" s="131"/>
    </row>
    <row r="34" customHeight="1" spans="1:10">
      <c r="A34" s="111"/>
      <c r="B34" s="112"/>
      <c r="C34" s="113"/>
      <c r="D34" s="111"/>
      <c r="E34" s="113"/>
      <c r="F34" s="100"/>
      <c r="G34" s="100"/>
      <c r="H34" s="100"/>
      <c r="I34" s="123"/>
      <c r="J34" s="132"/>
    </row>
    <row r="35" customHeight="1" spans="1:10">
      <c r="A35" s="111"/>
      <c r="B35" s="112"/>
      <c r="C35" s="113"/>
      <c r="D35" s="111"/>
      <c r="E35" s="113"/>
      <c r="F35" s="100"/>
      <c r="G35" s="100"/>
      <c r="H35" s="100"/>
      <c r="I35" s="123"/>
      <c r="J35" s="132"/>
    </row>
    <row r="36" s="87" customFormat="1" customHeight="1" spans="1:10">
      <c r="A36" s="102"/>
      <c r="B36" s="103" t="s">
        <v>43</v>
      </c>
      <c r="C36" s="104">
        <f>SUM(C33)</f>
        <v>0</v>
      </c>
      <c r="D36" s="104">
        <f t="shared" ref="D36:E36" si="9">SUM(D33)</f>
        <v>0</v>
      </c>
      <c r="E36" s="104">
        <f t="shared" si="9"/>
        <v>0</v>
      </c>
      <c r="F36" s="104">
        <f>SUM(F33:F35)</f>
        <v>0</v>
      </c>
      <c r="G36" s="104">
        <f>SUM(G33:G35)</f>
        <v>0</v>
      </c>
      <c r="H36" s="104">
        <f>SUM(H33:H35)</f>
        <v>0</v>
      </c>
      <c r="I36" s="126"/>
      <c r="J36" s="133"/>
    </row>
    <row r="37" customHeight="1" spans="1:10">
      <c r="A37" s="102"/>
      <c r="B37" s="103" t="s">
        <v>44</v>
      </c>
      <c r="C37" s="104">
        <f>SUM(C36,C32,C30,C27,C24,C22,C20,C17,C13,C10)</f>
        <v>0</v>
      </c>
      <c r="D37" s="104">
        <f t="shared" ref="D37:H37" si="10">SUM(D36,D32,D30,D27,D24,D22,D20,D17,D13,D10)</f>
        <v>0</v>
      </c>
      <c r="E37" s="104">
        <f t="shared" si="10"/>
        <v>0</v>
      </c>
      <c r="F37" s="104">
        <f t="shared" si="10"/>
        <v>1991.02</v>
      </c>
      <c r="G37" s="104">
        <f t="shared" si="10"/>
        <v>0</v>
      </c>
      <c r="H37" s="104">
        <f t="shared" si="10"/>
        <v>1991.02</v>
      </c>
      <c r="I37" s="126"/>
      <c r="J37" s="134"/>
    </row>
    <row r="41" customHeight="1" spans="1:9">
      <c r="A41" s="114" t="s">
        <v>45</v>
      </c>
      <c r="B41" s="115"/>
      <c r="C41" s="116" t="s">
        <v>46</v>
      </c>
      <c r="D41" s="116"/>
      <c r="E41" s="116" t="s">
        <v>47</v>
      </c>
      <c r="F41" s="116"/>
      <c r="G41" s="116" t="s">
        <v>48</v>
      </c>
      <c r="H41" s="116"/>
      <c r="I41" s="135" t="s">
        <v>49</v>
      </c>
    </row>
    <row r="42" customHeight="1" spans="1:9">
      <c r="A42" s="117">
        <f>E37</f>
        <v>0</v>
      </c>
      <c r="B42" s="118"/>
      <c r="C42" s="118">
        <f>H37</f>
        <v>1991.02</v>
      </c>
      <c r="D42" s="118"/>
      <c r="E42" s="118">
        <f>F37</f>
        <v>1991.02</v>
      </c>
      <c r="F42" s="118"/>
      <c r="G42" s="118">
        <f>G37</f>
        <v>0</v>
      </c>
      <c r="H42" s="118"/>
      <c r="I42" s="136">
        <f>A42-C42</f>
        <v>-1991.02</v>
      </c>
    </row>
    <row r="44" customHeight="1" spans="1:9">
      <c r="A44" s="119" t="s">
        <v>50</v>
      </c>
      <c r="B44" s="120"/>
      <c r="C44" s="121" t="s">
        <v>51</v>
      </c>
      <c r="D44" s="119"/>
      <c r="E44" s="119" t="s">
        <v>52</v>
      </c>
      <c r="F44" s="119"/>
      <c r="G44" s="119" t="s">
        <v>53</v>
      </c>
      <c r="H44" s="119"/>
      <c r="I44" s="120"/>
    </row>
  </sheetData>
  <mergeCells count="6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6"/>
    <mergeCell ref="A18:A19"/>
    <mergeCell ref="A25:A26"/>
    <mergeCell ref="A28:A29"/>
    <mergeCell ref="A33:A35"/>
    <mergeCell ref="B6:B7"/>
    <mergeCell ref="B8:B9"/>
    <mergeCell ref="B11:B12"/>
    <mergeCell ref="B14:B16"/>
    <mergeCell ref="B18:B19"/>
    <mergeCell ref="B25:B26"/>
    <mergeCell ref="B28:B29"/>
    <mergeCell ref="B33:B35"/>
    <mergeCell ref="C8:C9"/>
    <mergeCell ref="C11:C12"/>
    <mergeCell ref="C14:C16"/>
    <mergeCell ref="C18:C19"/>
    <mergeCell ref="C25:C26"/>
    <mergeCell ref="C28:C29"/>
    <mergeCell ref="C33:C35"/>
    <mergeCell ref="D8:D9"/>
    <mergeCell ref="D11:D12"/>
    <mergeCell ref="D14:D16"/>
    <mergeCell ref="D18:D19"/>
    <mergeCell ref="D25:D26"/>
    <mergeCell ref="D28:D29"/>
    <mergeCell ref="D33:D35"/>
    <mergeCell ref="E8:E9"/>
    <mergeCell ref="E11:E12"/>
    <mergeCell ref="E14:E16"/>
    <mergeCell ref="E18:E19"/>
    <mergeCell ref="E25:E26"/>
    <mergeCell ref="E28:E29"/>
    <mergeCell ref="E33:E35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3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6" workbookViewId="0">
      <selection activeCell="F7" sqref="F7:G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2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3"/>
    </row>
    <row r="7" ht="20.1" customHeight="1" spans="2:11">
      <c r="B7" s="41"/>
      <c r="C7" s="42"/>
      <c r="D7" s="43" t="s">
        <v>62</v>
      </c>
      <c r="E7" s="43"/>
      <c r="F7" s="45">
        <v>44932</v>
      </c>
      <c r="G7" s="44"/>
      <c r="H7" s="43" t="s">
        <v>63</v>
      </c>
      <c r="I7" s="74"/>
      <c r="J7" s="45">
        <v>45006</v>
      </c>
      <c r="K7" s="73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5"/>
      <c r="J8" s="49" t="s">
        <v>65</v>
      </c>
      <c r="K8" s="76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7"/>
      <c r="J11" s="78"/>
      <c r="K11" s="79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0</v>
      </c>
      <c r="H12" s="59">
        <v>0</v>
      </c>
      <c r="I12" s="77"/>
      <c r="J12" s="78"/>
      <c r="K12" s="79" t="s">
        <v>76</v>
      </c>
    </row>
    <row r="13" ht="20.1" customHeight="1" spans="2:11">
      <c r="B13" s="56">
        <v>3</v>
      </c>
      <c r="C13" s="57"/>
      <c r="D13" s="60"/>
      <c r="E13" s="62" t="s">
        <v>77</v>
      </c>
      <c r="F13" s="63"/>
      <c r="G13" s="59">
        <v>0</v>
      </c>
      <c r="H13" s="59">
        <v>0</v>
      </c>
      <c r="I13" s="77">
        <v>0</v>
      </c>
      <c r="J13" s="78"/>
      <c r="K13" s="79" t="s">
        <v>78</v>
      </c>
    </row>
    <row r="14" ht="20.1" customHeight="1" spans="2:11">
      <c r="B14" s="56">
        <v>4</v>
      </c>
      <c r="C14" s="57"/>
      <c r="D14" s="60"/>
      <c r="E14" s="56" t="s">
        <v>79</v>
      </c>
      <c r="F14" s="57"/>
      <c r="G14" s="59">
        <v>1818.8</v>
      </c>
      <c r="H14" s="59">
        <v>1818.8</v>
      </c>
      <c r="I14" s="77"/>
      <c r="J14" s="78"/>
      <c r="K14" s="79" t="s">
        <v>79</v>
      </c>
    </row>
    <row r="15" ht="20.1" customHeight="1" spans="2:11">
      <c r="B15" s="56">
        <v>5</v>
      </c>
      <c r="C15" s="57"/>
      <c r="D15" s="58" t="s">
        <v>42</v>
      </c>
      <c r="E15" s="61"/>
      <c r="F15" s="61"/>
      <c r="G15" s="59"/>
      <c r="H15" s="59"/>
      <c r="I15" s="77">
        <v>0</v>
      </c>
      <c r="J15" s="78"/>
      <c r="K15" s="79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>
        <v>0</v>
      </c>
      <c r="I16" s="77"/>
      <c r="J16" s="78"/>
      <c r="K16" s="79"/>
    </row>
    <row r="17" ht="20.1" customHeight="1" spans="2:11">
      <c r="B17" s="56">
        <v>7</v>
      </c>
      <c r="C17" s="57"/>
      <c r="D17" s="64"/>
      <c r="E17" s="61"/>
      <c r="F17" s="61"/>
      <c r="G17" s="59">
        <v>0</v>
      </c>
      <c r="H17" s="59"/>
      <c r="I17" s="77"/>
      <c r="J17" s="78"/>
      <c r="K17" s="79"/>
    </row>
    <row r="18" ht="20.1" customHeight="1" spans="2:11">
      <c r="B18" s="53" t="s">
        <v>44</v>
      </c>
      <c r="C18" s="65"/>
      <c r="D18" s="65"/>
      <c r="E18" s="65"/>
      <c r="F18" s="54"/>
      <c r="G18" s="66">
        <f>SUM(G11:G17)</f>
        <v>1818.8</v>
      </c>
      <c r="H18" s="66">
        <f>SUM(H11:H17)</f>
        <v>1818.8</v>
      </c>
      <c r="I18" s="80">
        <f>SUM(I11:J17)</f>
        <v>0</v>
      </c>
      <c r="J18" s="81"/>
      <c r="K18" s="82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3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80</v>
      </c>
      <c r="H20" s="55"/>
      <c r="I20" s="55"/>
      <c r="J20" s="55"/>
      <c r="K20" s="55" t="s">
        <v>81</v>
      </c>
    </row>
    <row r="21" ht="20.1" customHeight="1" spans="2:11">
      <c r="B21" s="67">
        <f>H18</f>
        <v>1818.8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84">
        <f>SUM(B21:J21)</f>
        <v>1818.8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82</v>
      </c>
      <c r="C23" s="50"/>
      <c r="D23" s="50"/>
      <c r="E23" s="50"/>
      <c r="F23" s="50" t="s">
        <v>51</v>
      </c>
      <c r="G23" s="50" t="s">
        <v>83</v>
      </c>
      <c r="H23" s="50"/>
      <c r="I23" s="50"/>
      <c r="J23" s="50" t="s">
        <v>53</v>
      </c>
      <c r="K23" s="50"/>
    </row>
    <row r="26" ht="17.4" spans="1:11">
      <c r="A26" s="35" t="s">
        <v>84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40" t="s">
        <v>56</v>
      </c>
      <c r="G28" s="40"/>
      <c r="H28" s="39" t="s">
        <v>57</v>
      </c>
      <c r="I28" s="38"/>
      <c r="J28" s="40"/>
      <c r="K28" s="72"/>
    </row>
    <row r="29" ht="20.1" customHeight="1" spans="2:11">
      <c r="B29" s="41"/>
      <c r="C29" s="42"/>
      <c r="D29" s="43" t="s">
        <v>58</v>
      </c>
      <c r="E29" s="43"/>
      <c r="F29" s="44" t="s">
        <v>85</v>
      </c>
      <c r="G29" s="44"/>
      <c r="H29" s="43" t="s">
        <v>60</v>
      </c>
      <c r="I29" s="42"/>
      <c r="J29" s="44" t="s">
        <v>61</v>
      </c>
      <c r="K29" s="73"/>
    </row>
    <row r="30" ht="20.1" customHeight="1" spans="2:11">
      <c r="B30" s="41"/>
      <c r="C30" s="42"/>
      <c r="D30" s="43" t="s">
        <v>62</v>
      </c>
      <c r="E30" s="43"/>
      <c r="F30" s="68">
        <v>44936</v>
      </c>
      <c r="G30" s="44"/>
      <c r="H30" s="43" t="s">
        <v>63</v>
      </c>
      <c r="I30" s="74"/>
      <c r="J30" s="68">
        <v>44992</v>
      </c>
      <c r="K30" s="73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5"/>
      <c r="J31" s="49"/>
      <c r="K31" s="76"/>
    </row>
    <row r="32" ht="20.1" customHeight="1"/>
    <row r="33" ht="20.1" customHeight="1" spans="2:11">
      <c r="B33" s="61"/>
      <c r="C33" s="61"/>
      <c r="D33" s="69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44</v>
      </c>
      <c r="J33" s="59"/>
      <c r="K33" s="85" t="s">
        <v>71</v>
      </c>
    </row>
    <row r="34" ht="20.1" customHeight="1" spans="2:11">
      <c r="B34" s="61">
        <v>1</v>
      </c>
      <c r="C34" s="61"/>
      <c r="D34" s="70" t="s">
        <v>90</v>
      </c>
      <c r="E34" s="61" t="s">
        <v>91</v>
      </c>
      <c r="F34" s="61"/>
      <c r="G34" s="59">
        <v>100</v>
      </c>
      <c r="H34" s="59">
        <v>4</v>
      </c>
      <c r="I34" s="77">
        <f>G34*H34</f>
        <v>400</v>
      </c>
      <c r="J34" s="78"/>
      <c r="K34" s="86"/>
    </row>
    <row r="35" ht="20.1" customHeight="1" spans="2:11">
      <c r="B35" s="56">
        <v>2</v>
      </c>
      <c r="C35" s="57"/>
      <c r="D35" s="70"/>
      <c r="E35" s="56" t="s">
        <v>92</v>
      </c>
      <c r="F35" s="57"/>
      <c r="G35" s="59">
        <v>200</v>
      </c>
      <c r="H35" s="59">
        <v>2</v>
      </c>
      <c r="I35" s="77">
        <f>G35*H35</f>
        <v>400</v>
      </c>
      <c r="J35" s="78"/>
      <c r="K35" s="86"/>
    </row>
    <row r="36" ht="20.1" customHeight="1" spans="2:11">
      <c r="B36" s="61">
        <v>2</v>
      </c>
      <c r="C36" s="61"/>
      <c r="D36" s="70"/>
      <c r="E36" s="61" t="s">
        <v>93</v>
      </c>
      <c r="F36" s="61"/>
      <c r="G36" s="59">
        <v>100</v>
      </c>
      <c r="H36" s="59">
        <v>4</v>
      </c>
      <c r="I36" s="77">
        <f>G36*H36</f>
        <v>400</v>
      </c>
      <c r="J36" s="78"/>
      <c r="K36" s="86"/>
    </row>
    <row r="37" ht="20.1" customHeight="1" spans="2:11">
      <c r="B37" s="53" t="s">
        <v>44</v>
      </c>
      <c r="C37" s="65"/>
      <c r="D37" s="65"/>
      <c r="E37" s="65"/>
      <c r="F37" s="54"/>
      <c r="G37" s="66"/>
      <c r="H37" s="66">
        <f>SUM(H19:H36)</f>
        <v>10</v>
      </c>
      <c r="I37" s="80">
        <f>SUM(I34:J36)</f>
        <v>1200</v>
      </c>
      <c r="J37" s="81"/>
      <c r="K37" s="82"/>
    </row>
    <row r="38" ht="20.1" customHeight="1" spans="2:11">
      <c r="B38" s="50" t="s">
        <v>82</v>
      </c>
      <c r="C38" s="50"/>
      <c r="D38" s="50"/>
      <c r="E38" s="50"/>
      <c r="F38" s="50" t="s">
        <v>51</v>
      </c>
      <c r="G38" s="50" t="s">
        <v>83</v>
      </c>
      <c r="H38" s="50"/>
      <c r="I38" s="50"/>
      <c r="J38" s="50" t="s">
        <v>53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95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96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96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97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96</v>
      </c>
    </row>
    <row r="18" s="1" customFormat="1" ht="21" customHeight="1" spans="2:9">
      <c r="B18" s="15">
        <v>5</v>
      </c>
      <c r="C18" s="16"/>
      <c r="D18" s="17" t="s">
        <v>98</v>
      </c>
      <c r="E18" s="15" t="s">
        <v>99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100</v>
      </c>
      <c r="E19" s="15" t="s">
        <v>99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101</v>
      </c>
    </row>
    <row r="21" s="1" customFormat="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 t="s">
        <v>101</v>
      </c>
    </row>
    <row r="22" s="1" customFormat="1" ht="32.1" customHeight="1" spans="2:9">
      <c r="B22" s="15">
        <v>9</v>
      </c>
      <c r="C22" s="16"/>
      <c r="D22" s="22" t="s">
        <v>34</v>
      </c>
      <c r="E22" s="15" t="s">
        <v>103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42</v>
      </c>
      <c r="E27" s="15" t="s">
        <v>112</v>
      </c>
      <c r="F27" s="16"/>
      <c r="G27" s="18"/>
      <c r="H27" s="19"/>
      <c r="I27" s="30" t="s">
        <v>113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82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2023-06-25T04:16:17Z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