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<sst xmlns="http://schemas.openxmlformats.org/spreadsheetml/2006/main" count="56">
  <si>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</si>
  <si>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 xml:space="preserve">团号：HMOA-181117-SXY619 </t>
  </si>
  <si>
    <t>会议日期：11.19-11.21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</si>
  <si>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</si>
  <si>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</si>
  <si>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</si>
  <si>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</si>
  <si>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</si>
  <si>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</si>
  <si>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</si>
  <si>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</si>
  <si>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</si>
  <si>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</si>
  <si>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</si>
  <si>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</si>
  <si>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</si>
  <si>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</si>
  <si>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</si>
  <si>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</si>
  <si>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</si>
  <si>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</si>
  <si>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</si>
  <si>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</si>
  <si>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</si>
  <si>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</si>
  <si>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</si>
  <si>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</si>
  <si>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</si>
  <si>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可乐+雪碧</t>
  </si>
  <si>
    <t>尽量提供可用的原始发票，发票项目不可用的，且开票需要加收税点的可以不提供原始发票。网上交易均需提供交易截图。</t>
  </si>
  <si>
    <t>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</si>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</sst>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F60" sqref="F60"/>
    </sheetView>
  </sheetViews>
  <sheetFormatPr defaultColWidth="9" defaultRowHeight="21" customHeight="1"/>
  <cols>
    <col min="1" max="1" width="9" style="2"/>
    <col min="2" max="2" width="16.75" customWidth="1"/>
    <col min="3" max="3" width="10.375" style="3"/>
    <col min="5" max="5" width="11.625" customWidth="1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3100</v>
      </c>
      <c r="D25" s="20">
        <v>1</v>
      </c>
      <c r="E25" s="22">
        <v>3100</v>
      </c>
      <c r="F25" s="15">
        <v>380</v>
      </c>
      <c r="G25" s="15">
        <v>0</v>
      </c>
      <c r="H25" s="15">
        <v>380</v>
      </c>
      <c r="I25" s="36" t="s">
        <v>28</v>
      </c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2139</v>
      </c>
      <c r="G26" s="15">
        <v>0</v>
      </c>
      <c r="H26" s="15">
        <v>2139</v>
      </c>
      <c r="I26" s="36" t="s">
        <v>30</v>
      </c>
      <c r="J26" s="38"/>
    </row>
    <row r="27" s="1" customFormat="1" customHeight="1" spans="1:10">
      <c r="A27" s="17"/>
      <c r="B27" s="18" t="s">
        <v>31</v>
      </c>
      <c r="C27" s="19">
        <f>SUM(C25)</f>
        <v>3100</v>
      </c>
      <c r="D27" s="19">
        <v>1</v>
      </c>
      <c r="E27" s="19">
        <f t="shared" ref="D27:E27" si="7">SUM(E25)</f>
        <v>3100</v>
      </c>
      <c r="F27" s="19">
        <f>SUM(F25:F26)</f>
        <v>2519</v>
      </c>
      <c r="G27" s="19">
        <f>SUM(G25:G26)</f>
        <v>0</v>
      </c>
      <c r="H27" s="19">
        <f t="shared" ref="H27" si="8">SUM(H25:H26)</f>
        <v>2519</v>
      </c>
      <c r="I27" s="39"/>
      <c r="J27" s="40"/>
    </row>
    <row r="28" customHeight="1" spans="1:10">
      <c r="A28" s="13">
        <v>6</v>
      </c>
      <c r="B28" s="14" t="s">
        <v>32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v>0</v>
      </c>
      <c r="I28" s="36"/>
      <c r="J28" s="37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v>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7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7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7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7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7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7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18">SUM(D45)</f>
        <v>0</v>
      </c>
      <c r="E52" s="19">
        <f t="shared" si="18"/>
        <v>0</v>
      </c>
      <c r="F52" s="19">
        <f>SUM(F45:F51)</f>
        <v>0</v>
      </c>
      <c r="G52" s="19">
        <f t="shared" ref="G52:H52" si="19">SUM(G45:G51)</f>
        <v>0</v>
      </c>
      <c r="H52" s="19">
        <f t="shared" si="19"/>
        <v>0</v>
      </c>
      <c r="I52" s="39"/>
      <c r="J52" s="46"/>
    </row>
    <row r="53" customHeight="1" spans="1:10">
      <c r="A53" s="17"/>
      <c r="B53" s="18" t="s">
        <v>45</v>
      </c>
      <c r="C53" s="19">
        <f>SUM(C52,C44,C40,C37,C32,C27,C24,C21,C16,C13)</f>
        <v>3100</v>
      </c>
      <c r="D53" s="19">
        <v>1</v>
      </c>
      <c r="E53" s="19">
        <f t="shared" ref="D53:H53" si="20">SUM(E52,E44,E40,E37,E32,E27,E24,E21,E16,E13)</f>
        <v>3100</v>
      </c>
      <c r="F53" s="19">
        <f t="shared" si="20"/>
        <v>2519</v>
      </c>
      <c r="G53" s="19">
        <f t="shared" si="20"/>
        <v>0</v>
      </c>
      <c r="H53" s="19">
        <f t="shared" si="20"/>
        <v>2519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3100</v>
      </c>
      <c r="B58" s="31"/>
      <c r="C58" s="31">
        <f>H53</f>
        <v>2519</v>
      </c>
      <c r="D58" s="31"/>
      <c r="E58" s="31">
        <f>F53</f>
        <v>2519</v>
      </c>
      <c r="F58" s="31"/>
      <c r="G58" s="31">
        <f>G53</f>
        <v>0</v>
      </c>
      <c r="H58" s="31"/>
      <c r="I58" s="49">
        <f>A58-C58</f>
        <v>581</v>
      </c>
    </row>
    <row r="60" customHeight="1" spans="1:9">
      <c r="A60" s="32" t="s">
        <v>51</v>
      </c>
      <c r="B60" s="33" t="s">
        <v>52</v>
      </c>
      <c r="C60" s="34" t="s">
        <v>53</v>
      </c>
      <c r="D60" s="32"/>
      <c r="E60" s="32" t="s">
        <v>54</v>
      </c>
      <c r="F60" s="32"/>
      <c r="G60" s="32" t="s">
        <v>55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2018-12-03T03:06:08Z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