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/>
  </bookViews>
  <sheets>
    <sheet name="Sheet1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<sst xmlns="http://schemas.openxmlformats.org/spreadsheetml/2006/main" count="44" uniqueCount="44">
  <si>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报价项目：</t>
  </si>
  <si>
    <t>别克南部战区MPV突破暨签约大会</t>
  </si>
  <si>
    <t>报价单位：</t>
  </si>
  <si>
    <t>康辉集团北京国际会议展览有限公司</t>
  </si>
  <si>
    <t>项目时间：</t>
  </si>
  <si>
    <t>2025.2.14</t>
  </si>
  <si>
    <t>报价联系人：</t>
  </si>
  <si>
    <t>马可</t>
  </si>
  <si>
    <t>联系方式：</t>
  </si>
  <si>
    <t>别克南部战区MPV突破暨签约大会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</si>
  <si>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</si>
  <si>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</si>
  <si>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</si>
  <si>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</si>
  <si>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</si>
  <si>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</si>
  <si>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</si>
  <si>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</si>
  <si>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用餐</t>
  </si>
  <si>
    <t>活动日晚宴</t>
  </si>
  <si>
    <t>酒店内圆桌晚宴</t>
  </si>
  <si>
    <t>会议及搭建</t>
  </si>
  <si>
    <t>投资人会议</t>
  </si>
  <si>
    <t>活动日投资人座谈会，广州正佳广场万豪酒店CD厅（含大屏舞台）</t>
  </si>
  <si>
    <t>战旗</t>
  </si>
  <si>
    <t>KT板＋伸缩把手</t>
  </si>
  <si>
    <t>军令状</t>
  </si>
  <si>
    <t>行架喷绘+环保宝丽布</t>
  </si>
  <si>
    <t>横幅</t>
  </si>
  <si>
    <t>塑封A4</t>
  </si>
  <si>
    <t>鼓</t>
  </si>
  <si>
    <t>工作人员</t>
  </si>
  <si>
    <t>用餐合计</t>
  </si>
  <si>
    <t>酒店工作人员</t>
  </si>
  <si>
    <t>人员差旅</t>
  </si>
  <si>
    <t>人员住宿</t>
  </si>
  <si>
    <t>其他</t>
  </si>
  <si>
    <t>热线电话</t>
  </si>
  <si>
    <t>备用金</t>
  </si>
  <si>
    <t>总计（Net）</t>
  </si>
  <si>
    <t>服务费10%</t>
  </si>
  <si>
    <t>总计（不含6%税）</t>
  </si>
  <si>
    <t>税费：6%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</si>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</sst>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5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2" fillId="33" borderId="0" applyNumberFormat="0" applyBorder="0" applyProtection="0">
      <alignment vertical="center"/>
    </xf>
    <xf numFmtId="0" fontId="32" fillId="33" borderId="0" applyNumberFormat="0" applyBorder="0" applyProtection="0">
      <alignment vertical="center"/>
    </xf>
    <xf numFmtId="0" fontId="32" fillId="34" borderId="0" applyNumberFormat="0" applyBorder="0" applyProtection="0">
      <alignment vertical="center"/>
    </xf>
    <xf numFmtId="0" fontId="32" fillId="34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7" borderId="0" applyNumberFormat="0" applyBorder="0" applyProtection="0">
      <alignment vertical="center"/>
    </xf>
    <xf numFmtId="0" fontId="32" fillId="37" borderId="0" applyNumberFormat="0" applyBorder="0" applyProtection="0">
      <alignment vertical="center"/>
    </xf>
    <xf numFmtId="0" fontId="32" fillId="38" borderId="0" applyNumberFormat="0" applyBorder="0" applyProtection="0">
      <alignment vertical="center"/>
    </xf>
    <xf numFmtId="0" fontId="32" fillId="38" borderId="0" applyNumberFormat="0" applyBorder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Protection="0">
      <alignment vertical="center"/>
    </xf>
    <xf numFmtId="0" fontId="33" fillId="43" borderId="0" applyNumberFormat="0" applyBorder="0" applyProtection="0">
      <alignment vertical="center"/>
    </xf>
    <xf numFmtId="0" fontId="33" fillId="40" borderId="0" applyNumberFormat="0" applyBorder="0" applyProtection="0">
      <alignment vertical="center"/>
    </xf>
    <xf numFmtId="0" fontId="33" fillId="40" borderId="0" applyNumberFormat="0" applyBorder="0" applyProtection="0">
      <alignment vertical="center"/>
    </xf>
    <xf numFmtId="0" fontId="33" fillId="41" borderId="0" applyNumberFormat="0" applyBorder="0" applyProtection="0">
      <alignment vertical="center"/>
    </xf>
    <xf numFmtId="0" fontId="33" fillId="41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33" fillId="46" borderId="0" applyNumberFormat="0" applyBorder="0" applyProtection="0">
      <alignment vertical="center"/>
    </xf>
    <xf numFmtId="0" fontId="33" fillId="46" borderId="0" applyNumberFormat="0" applyBorder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8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49" borderId="0" applyNumberFormat="0" applyBorder="0" applyProtection="0">
      <alignment vertical="center"/>
    </xf>
    <xf numFmtId="0" fontId="33" fillId="49" borderId="0" applyNumberFormat="0" applyBorder="0" applyProtection="0">
      <alignment vertical="center"/>
    </xf>
    <xf numFmtId="0" fontId="33" fillId="50" borderId="0" applyNumberFormat="0" applyBorder="0" applyProtection="0">
      <alignment vertical="center"/>
    </xf>
    <xf numFmtId="0" fontId="33" fillId="50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33" fillId="45" borderId="0" applyNumberFormat="0" applyBorder="0" applyProtection="0">
      <alignment vertical="center"/>
    </xf>
    <xf numFmtId="0" fontId="33" fillId="51" borderId="0" applyNumberFormat="0" applyBorder="0" applyProtection="0">
      <alignment vertical="center"/>
    </xf>
    <xf numFmtId="0" fontId="33" fillId="51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35" fillId="52" borderId="16" applyNumberFormat="0" applyProtection="0">
      <alignment vertical="center"/>
    </xf>
    <xf numFmtId="0" fontId="35" fillId="52" borderId="16" applyNumberFormat="0" applyProtection="0">
      <alignment vertical="center"/>
    </xf>
    <xf numFmtId="0" fontId="36" fillId="53" borderId="17" applyNumberFormat="0" applyProtection="0">
      <alignment vertical="center"/>
    </xf>
    <xf numFmtId="0" fontId="36" fillId="53" borderId="17" applyNumberFormat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8" fillId="35" borderId="0" applyNumberFormat="0" applyBorder="0" applyProtection="0">
      <alignment vertical="center"/>
    </xf>
    <xf numFmtId="0" fontId="38" fillId="35" borderId="0" applyNumberFormat="0" applyBorder="0" applyProtection="0">
      <alignment vertical="center"/>
    </xf>
    <xf numFmtId="0" fontId="39" fillId="0" borderId="18" applyNumberFormat="0" applyProtection="0">
      <alignment vertical="center"/>
    </xf>
    <xf numFmtId="0" fontId="39" fillId="0" borderId="18" applyNumberFormat="0" applyProtection="0">
      <alignment vertical="center"/>
    </xf>
    <xf numFmtId="0" fontId="40" fillId="0" borderId="19" applyNumberFormat="0" applyProtection="0">
      <alignment vertical="center"/>
    </xf>
    <xf numFmtId="0" fontId="40" fillId="0" borderId="19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0" applyNumberFormat="0" applyBorder="0" applyProtection="0">
      <alignment vertical="center"/>
    </xf>
    <xf numFmtId="0" fontId="41" fillId="0" borderId="0" applyNumberFormat="0" applyBorder="0" applyProtection="0">
      <alignment vertical="center"/>
    </xf>
    <xf numFmtId="0" fontId="42" fillId="38" borderId="16" applyNumberFormat="0" applyProtection="0">
      <alignment vertical="center"/>
    </xf>
    <xf numFmtId="0" fontId="42" fillId="38" borderId="16" applyNumberFormat="0" applyProtection="0">
      <alignment vertical="center"/>
    </xf>
    <xf numFmtId="0" fontId="43" fillId="0" borderId="21" applyNumberFormat="0" applyProtection="0">
      <alignment vertical="center"/>
    </xf>
    <xf numFmtId="0" fontId="43" fillId="0" borderId="21" applyNumberFormat="0" applyProtection="0">
      <alignment vertical="center"/>
    </xf>
    <xf numFmtId="0" fontId="44" fillId="54" borderId="0" applyNumberFormat="0" applyBorder="0" applyProtection="0">
      <alignment vertical="center"/>
    </xf>
    <xf numFmtId="0" fontId="44" fillId="54" borderId="0" applyNumberFormat="0" applyBorder="0" applyProtection="0">
      <alignment vertical="center"/>
    </xf>
    <xf numFmtId="0" fontId="45" fillId="55" borderId="22" applyNumberFormat="0" applyProtection="0">
      <alignment vertical="center"/>
    </xf>
    <xf numFmtId="0" fontId="45" fillId="55" borderId="22" applyNumberFormat="0" applyProtection="0">
      <alignment vertical="center"/>
    </xf>
    <xf numFmtId="0" fontId="46" fillId="52" borderId="23" applyNumberFormat="0" applyProtection="0">
      <alignment vertical="center"/>
    </xf>
    <xf numFmtId="0" fontId="46" fillId="52" borderId="23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8" fillId="0" borderId="24" applyNumberFormat="0" applyProtection="0">
      <alignment vertical="center"/>
    </xf>
    <xf numFmtId="0" fontId="48" fillId="0" borderId="24" applyNumberFormat="0" applyProtection="0">
      <alignment vertical="center"/>
    </xf>
    <xf numFmtId="0" fontId="49" fillId="0" borderId="0" applyNumberFormat="0" applyBorder="0" applyProtection="0">
      <alignment vertical="center"/>
    </xf>
    <xf numFmtId="0" fontId="49" fillId="0" borderId="0" applyNumberFormat="0" applyBorder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5" fillId="52" borderId="16" applyNumberFormat="0" applyAlignment="0" applyProtection="0">
      <alignment vertical="center"/>
    </xf>
    <xf numFmtId="0" fontId="35" fillId="52" borderId="16" applyNumberFormat="0" applyAlignment="0" applyProtection="0">
      <alignment vertical="center"/>
    </xf>
    <xf numFmtId="0" fontId="36" fillId="53" borderId="17" applyNumberFormat="0" applyAlignment="0" applyProtection="0">
      <alignment vertical="center"/>
    </xf>
    <xf numFmtId="0" fontId="36" fillId="53" borderId="1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6" fillId="52" borderId="23" applyNumberFormat="0" applyAlignment="0" applyProtection="0">
      <alignment vertical="center"/>
    </xf>
    <xf numFmtId="0" fontId="46" fillId="52" borderId="23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45" fillId="55" borderId="22" applyNumberFormat="0" applyFont="0" applyAlignment="0" applyProtection="0">
      <alignment vertical="center"/>
    </xf>
    <xf numFmtId="0" fontId="45" fillId="55" borderId="22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176" fontId="6" fillId="0" borderId="2" xfId="181" applyNumberFormat="1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0" borderId="2" xfId="181" applyFont="1" applyBorder="1" applyAlignment="1">
      <alignment horizontal="left" vertical="center" wrapText="1"/>
    </xf>
    <xf numFmtId="0" fontId="1" fillId="0" borderId="2" xfId="181" applyFont="1" applyBorder="1" applyAlignment="1">
      <alignment horizontal="left" vertical="center" wrapText="1"/>
    </xf>
    <xf numFmtId="176" fontId="8" fillId="0" borderId="2" xfId="181" applyNumberFormat="1" applyFont="1" applyBorder="1" applyAlignment="1">
      <alignment horizontal="center" vertical="center" wrapText="1"/>
    </xf>
    <xf numFmtId="176" fontId="8" fillId="0" borderId="3" xfId="181" applyNumberFormat="1" applyFont="1" applyBorder="1" applyAlignment="1">
      <alignment horizontal="center" vertical="center" wrapText="1"/>
    </xf>
    <xf numFmtId="0" fontId="8" fillId="0" borderId="2" xfId="181" applyFont="1" applyBorder="1" applyAlignment="1">
      <alignment horizontal="left" vertical="center" wrapText="1"/>
    </xf>
    <xf numFmtId="0" fontId="8" fillId="0" borderId="2" xfId="181" applyFont="1" applyBorder="1" applyAlignment="1">
      <alignment horizontal="center" vertical="center" wrapText="1"/>
    </xf>
    <xf numFmtId="0" fontId="7" fillId="0" borderId="4" xfId="181" applyFont="1" applyBorder="1" applyAlignment="1">
      <alignment horizontal="center" vertical="center" wrapText="1"/>
    </xf>
    <xf numFmtId="0" fontId="8" fillId="0" borderId="2" xfId="181" applyFont="1" applyBorder="1" applyAlignment="1">
      <alignment vertical="center" wrapText="1"/>
    </xf>
    <xf numFmtId="0" fontId="8" fillId="0" borderId="2" xfId="186" applyFont="1" applyBorder="1" applyAlignment="1">
      <alignment horizontal="left" vertical="center" wrapText="1"/>
    </xf>
    <xf numFmtId="0" fontId="8" fillId="0" borderId="2" xfId="186" applyFont="1" applyBorder="1" applyAlignment="1">
      <alignment vertical="center" wrapText="1"/>
    </xf>
    <xf numFmtId="0" fontId="8" fillId="0" borderId="2" xfId="186" applyFont="1" applyBorder="1" applyAlignment="1">
      <alignment horizontal="center" vertical="center" wrapText="1"/>
    </xf>
    <xf numFmtId="176" fontId="8" fillId="0" borderId="2" xfId="186" applyNumberFormat="1" applyFont="1" applyBorder="1" applyAlignment="1">
      <alignment horizontal="center" vertical="center" wrapText="1"/>
    </xf>
    <xf numFmtId="0" fontId="7" fillId="0" borderId="2" xfId="186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7" fontId="8" fillId="2" borderId="2" xfId="181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</cellXfs>
  <cellStyles count="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强调文字颜色 1 2" xfId="199"/>
    <cellStyle name="强调文字颜色 1 3" xfId="200"/>
    <cellStyle name="强调文字颜色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3" xfId="206"/>
    <cellStyle name="强调文字颜色 5 2" xfId="207"/>
    <cellStyle name="强调文字颜色 5 3" xfId="208"/>
    <cellStyle name="强调文字颜色 6 2" xfId="209"/>
    <cellStyle name="强调文字颜色 6 3" xfId="210"/>
    <cellStyle name="输出 2" xfId="211"/>
    <cellStyle name="输出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90" zoomScaleNormal="90" workbookViewId="0">
      <selection activeCell="C27" sqref="C27"/>
    </sheetView>
  </sheetViews>
  <sheetFormatPr defaultColWidth="8.7962962962963" defaultRowHeight="15.6" outlineLevelCol="7"/>
  <cols>
    <col min="1" max="1" width="13.6944444444444" style="1" customWidth="1"/>
    <col min="2" max="2" width="35.2962962962963" style="1" customWidth="1"/>
    <col min="3" max="3" width="59.9259259259259" style="1" customWidth="1"/>
    <col min="4" max="4" width="15.9259259259259" style="1" customWidth="1"/>
    <col min="5" max="5" width="7" style="1" customWidth="1"/>
    <col min="6" max="6" width="7.92592592592593" style="1" customWidth="1"/>
    <col min="7" max="7" width="9.33333333333333" style="1" customWidth="1"/>
    <col min="8" max="8" width="21.5555555555556" style="2" customWidth="1"/>
    <col min="9" max="16384" width="8.7962962962963" style="2"/>
  </cols>
  <sheetData>
    <row r="1" spans="1:2">
      <c r="A1" s="3" t="s">
        <v>0</v>
      </c>
      <c r="B1" s="1" t="s">
        <v>1</v>
      </c>
    </row>
    <row r="2" spans="1:2">
      <c r="A2" s="3" t="s">
        <v>2</v>
      </c>
      <c r="B2" s="1" t="s">
        <v>3</v>
      </c>
    </row>
    <row r="3" spans="1:2">
      <c r="A3" s="3" t="s">
        <v>4</v>
      </c>
      <c r="B3" s="4" t="s">
        <v>5</v>
      </c>
    </row>
    <row r="4" ht="30" spans="1:2">
      <c r="A4" s="3" t="s">
        <v>6</v>
      </c>
      <c r="B4" s="4" t="s">
        <v>7</v>
      </c>
    </row>
    <row r="5" spans="1:2">
      <c r="A5" s="3" t="s">
        <v>8</v>
      </c>
      <c r="B5" s="4">
        <v>15801778313</v>
      </c>
    </row>
    <row r="6" ht="32" customHeight="1" spans="1:8">
      <c r="A6" s="5" t="s">
        <v>9</v>
      </c>
      <c r="B6" s="5"/>
      <c r="C6" s="5"/>
      <c r="D6" s="5"/>
      <c r="E6" s="5"/>
      <c r="F6" s="5"/>
      <c r="G6" s="5"/>
      <c r="H6" s="5"/>
    </row>
    <row r="7" spans="1:8">
      <c r="A7" s="6" t="s">
        <v>10</v>
      </c>
      <c r="B7" s="7" t="s">
        <v>11</v>
      </c>
      <c r="C7" s="7" t="s">
        <v>12</v>
      </c>
      <c r="D7" s="7" t="s">
        <v>13</v>
      </c>
      <c r="E7" s="8" t="s">
        <v>14</v>
      </c>
      <c r="F7" s="8" t="s">
        <v>15</v>
      </c>
      <c r="G7" s="8" t="s">
        <v>16</v>
      </c>
      <c r="H7" s="8" t="s">
        <v>17</v>
      </c>
    </row>
    <row r="8" ht="23" customHeight="1" spans="1:8">
      <c r="A8" s="9" t="s">
        <v>18</v>
      </c>
      <c r="B8" s="10" t="s">
        <v>19</v>
      </c>
      <c r="C8" s="11" t="s">
        <v>20</v>
      </c>
      <c r="D8" s="12">
        <v>300</v>
      </c>
      <c r="E8" s="12">
        <v>1</v>
      </c>
      <c r="F8" s="12">
        <v>100</v>
      </c>
      <c r="G8" s="12">
        <f>D8*E8*F8</f>
        <v>30000</v>
      </c>
      <c r="H8" s="13"/>
    </row>
    <row r="9" spans="1:8">
      <c r="A9" s="9" t="s">
        <v>21</v>
      </c>
      <c r="B9" s="14" t="s">
        <v>22</v>
      </c>
      <c r="C9" s="14" t="s">
        <v>23</v>
      </c>
      <c r="D9" s="15">
        <v>12000</v>
      </c>
      <c r="E9" s="12">
        <v>1</v>
      </c>
      <c r="F9" s="12">
        <v>1</v>
      </c>
      <c r="G9" s="12">
        <f>D9*E9*F9</f>
        <v>12000</v>
      </c>
      <c r="H9" s="12"/>
    </row>
    <row r="10" spans="1:8">
      <c r="A10" s="16"/>
      <c r="B10" s="14" t="s">
        <v>24</v>
      </c>
      <c r="C10" s="14" t="s">
        <v>25</v>
      </c>
      <c r="D10" s="15">
        <v>50</v>
      </c>
      <c r="E10" s="12">
        <v>1</v>
      </c>
      <c r="F10" s="12">
        <v>10</v>
      </c>
      <c r="G10" s="12">
        <f>D10*E10*F10</f>
        <v>500</v>
      </c>
      <c r="H10" s="12"/>
    </row>
    <row r="11" spans="1:8">
      <c r="A11" s="16"/>
      <c r="B11" s="14" t="s">
        <v>26</v>
      </c>
      <c r="C11" s="14" t="s">
        <v>27</v>
      </c>
      <c r="D11" s="15">
        <v>10</v>
      </c>
      <c r="E11" s="12">
        <v>1</v>
      </c>
      <c r="F11" s="12">
        <v>2</v>
      </c>
      <c r="G11" s="12">
        <f>D11*E11*F11</f>
        <v>20</v>
      </c>
      <c r="H11" s="12"/>
    </row>
    <row r="12" spans="1:8">
      <c r="A12" s="16"/>
      <c r="B12" s="14" t="s">
        <v>28</v>
      </c>
      <c r="C12" s="14" t="s">
        <v>29</v>
      </c>
      <c r="D12" s="15">
        <v>50</v>
      </c>
      <c r="E12" s="12">
        <v>1</v>
      </c>
      <c r="F12" s="12">
        <v>20</v>
      </c>
      <c r="G12" s="12">
        <f>D12*E12*F12</f>
        <v>1000</v>
      </c>
      <c r="H12" s="12"/>
    </row>
    <row r="13" spans="1:8">
      <c r="A13" s="16"/>
      <c r="B13" s="14" t="s">
        <v>30</v>
      </c>
      <c r="C13" s="14"/>
      <c r="D13" s="15">
        <v>200</v>
      </c>
      <c r="E13" s="12">
        <v>1</v>
      </c>
      <c r="F13" s="12">
        <v>2</v>
      </c>
      <c r="G13" s="12">
        <f>D13*E13*F13</f>
        <v>400</v>
      </c>
      <c r="H13" s="12"/>
    </row>
    <row r="14" ht="24" customHeight="1" spans="1:8">
      <c r="A14" s="9" t="s">
        <v>31</v>
      </c>
      <c r="B14" s="14" t="s">
        <v>32</v>
      </c>
      <c r="C14" s="17" t="s">
        <v>33</v>
      </c>
      <c r="D14" s="15">
        <v>100</v>
      </c>
      <c r="E14" s="12">
        <v>1</v>
      </c>
      <c r="F14" s="12">
        <v>4</v>
      </c>
      <c r="G14" s="12">
        <f t="shared" ref="G10:G18" si="0">D14*E14*F14</f>
        <v>400</v>
      </c>
      <c r="H14" s="12"/>
    </row>
    <row r="15" spans="1:8">
      <c r="A15" s="16"/>
      <c r="B15" s="18" t="s">
        <v>34</v>
      </c>
      <c r="C15" s="19"/>
      <c r="D15" s="20">
        <v>1500</v>
      </c>
      <c r="E15" s="21">
        <v>1</v>
      </c>
      <c r="F15" s="21">
        <v>1</v>
      </c>
      <c r="G15" s="12">
        <f t="shared" si="0"/>
        <v>1500</v>
      </c>
      <c r="H15" s="12"/>
    </row>
    <row r="16" spans="1:8">
      <c r="A16" s="16"/>
      <c r="B16" s="18" t="s">
        <v>35</v>
      </c>
      <c r="C16" s="19"/>
      <c r="D16" s="20">
        <v>400</v>
      </c>
      <c r="E16" s="21">
        <v>1</v>
      </c>
      <c r="F16" s="21">
        <v>1</v>
      </c>
      <c r="G16" s="12">
        <f t="shared" si="0"/>
        <v>400</v>
      </c>
      <c r="H16" s="12"/>
    </row>
    <row r="17" spans="1:8">
      <c r="A17" s="22" t="s">
        <v>36</v>
      </c>
      <c r="B17" s="18" t="s">
        <v>37</v>
      </c>
      <c r="C17" s="19"/>
      <c r="D17" s="20">
        <v>5000</v>
      </c>
      <c r="E17" s="21">
        <v>1</v>
      </c>
      <c r="F17" s="21">
        <v>1</v>
      </c>
      <c r="G17" s="12">
        <f t="shared" si="0"/>
        <v>5000</v>
      </c>
      <c r="H17" s="12"/>
    </row>
    <row r="18" spans="1:8">
      <c r="A18" s="22"/>
      <c r="B18" s="18" t="s">
        <v>38</v>
      </c>
      <c r="C18" s="19"/>
      <c r="D18" s="20">
        <v>70000</v>
      </c>
      <c r="E18" s="21">
        <v>1</v>
      </c>
      <c r="F18" s="21">
        <v>1</v>
      </c>
      <c r="G18" s="12">
        <f t="shared" si="0"/>
        <v>70000</v>
      </c>
      <c r="H18" s="12"/>
    </row>
    <row r="19" spans="1:8">
      <c r="A19" s="23" t="s">
        <v>39</v>
      </c>
      <c r="B19" s="23"/>
      <c r="C19" s="23"/>
      <c r="D19" s="23"/>
      <c r="E19" s="23"/>
      <c r="F19" s="23"/>
      <c r="G19" s="24">
        <f>SUM(G8:G18)</f>
        <v>121220</v>
      </c>
      <c r="H19" s="25"/>
    </row>
    <row r="20" spans="1:8">
      <c r="A20" s="26" t="s">
        <v>40</v>
      </c>
      <c r="B20" s="27"/>
      <c r="C20" s="27"/>
      <c r="D20" s="27"/>
      <c r="E20" s="27"/>
      <c r="F20" s="28"/>
      <c r="G20" s="29">
        <f>G19*0.1</f>
        <v>12122</v>
      </c>
      <c r="H20" s="25"/>
    </row>
    <row r="21" ht="15" spans="1:8">
      <c r="A21" s="26" t="s">
        <v>41</v>
      </c>
      <c r="B21" s="27"/>
      <c r="C21" s="27"/>
      <c r="D21" s="27"/>
      <c r="E21" s="27"/>
      <c r="F21" s="28"/>
      <c r="G21" s="30">
        <f>SUM(G19:G20)</f>
        <v>133342</v>
      </c>
      <c r="H21" s="25"/>
    </row>
    <row r="22" ht="15" spans="1:8">
      <c r="A22" s="31" t="s">
        <v>42</v>
      </c>
      <c r="B22" s="32"/>
      <c r="C22" s="32"/>
      <c r="D22" s="32"/>
      <c r="E22" s="32"/>
      <c r="F22" s="33"/>
      <c r="G22" s="30">
        <f>G21*6%</f>
        <v>8000.52</v>
      </c>
      <c r="H22" s="25"/>
    </row>
    <row r="23" spans="1:8">
      <c r="A23" s="34" t="s">
        <v>43</v>
      </c>
      <c r="B23" s="34"/>
      <c r="C23" s="34"/>
      <c r="D23" s="34"/>
      <c r="E23" s="34"/>
      <c r="F23" s="34"/>
      <c r="G23" s="30">
        <f>G21+G22</f>
        <v>141342.52</v>
      </c>
      <c r="H23" s="35"/>
    </row>
  </sheetData>
  <mergeCells count="9">
    <mergeCell ref="A6:H6"/>
    <mergeCell ref="A19:F19"/>
    <mergeCell ref="A20:F20"/>
    <mergeCell ref="A21:F21"/>
    <mergeCell ref="A22:F22"/>
    <mergeCell ref="A23:F23"/>
    <mergeCell ref="A9:A13"/>
    <mergeCell ref="A14:A16"/>
    <mergeCell ref="A17:A18"/>
  </mergeCells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杨燕</cp:lastModifiedBy>
  <dcterms:created xsi:type="dcterms:W3CDTF">2014-11-26T23:00:00Z</dcterms:created>
  <cp:lastPrinted>2024-11-01T07:56:00Z</cp:lastPrinted>
  <dcterms:modified xsi:type="dcterms:W3CDTF">2025-02-11T09:30:28Z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2052-12.1.0.19770</vt:lpwstr>
  </property>
  <property fmtid="{D5CDD505-2E9C-101B-9397-08002B2CF9AE}" pid="5" name="ICV">
    <vt:lpwstr>9F3465C3168DA432102B1F6701A2674D_43</vt:lpwstr>
  </property>
</Properties>
</file>