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<sst xmlns="http://schemas.openxmlformats.org/spreadsheetml/2006/main" count="62" uniqueCount="62">
  <si>
    <t>【借款报销单】</t>
  </si>
  <si>
    <t>HMEA-230516-ZJT854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</si>
  <si>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</si>
  <si>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</si>
  <si>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</si>
  <si>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</si>
  <si>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</si>
  <si>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</si>
  <si>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</si>
  <si>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</si>
  <si>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</si>
  <si>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</si>
  <si>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</si>
  <si>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</si>
  <si>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</si>
  <si>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</si>
  <si>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木棉花-莱佛士摆渡车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</si>
  <si>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</si>
  <si>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</si>
  <si>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</si>
  <si>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</si>
  <si>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</si>
  <si>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</si>
  <si>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</si>
  <si>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</si>
  <si>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</si>
  <si>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开工饭</t>
  </si>
  <si>
    <t>需提供刷卡联、菜单（小票）</t>
  </si>
  <si>
    <t>庆功宴</t>
  </si>
  <si>
    <t>项目组工作餐+VIP休息室备品</t>
  </si>
  <si>
    <t>VIP午餐</t>
  </si>
  <si>
    <t>活动餐费合计</t>
  </si>
  <si>
    <t>现地采买费用</t>
  </si>
  <si>
    <t>VIP晚宴酒水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</si>
  <si>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</si>
  <si>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</si>
  <si>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</si>
  <si>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</si>
  <si>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</si>
  <si>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</si>
  <si>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</si>
  <si>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</si>
  <si>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</si>
  <si>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</si>
  <si>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</si>
  <si>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</si>
  <si>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</si>
  <si>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</si>
  <si>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一次性口罩</t>
  </si>
  <si>
    <t>N95口罩</t>
  </si>
  <si>
    <t>酒水快递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</si>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</sst>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80" zoomScaleNormal="80" workbookViewId="0">
      <selection activeCell="I9" sqref="I9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1272</v>
      </c>
      <c r="G8" s="15">
        <v>0</v>
      </c>
      <c r="H8" s="15">
        <f>F8+G8</f>
        <v>1272</v>
      </c>
      <c r="I8" s="44" t="s">
        <v>16</v>
      </c>
      <c r="J8" s="45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18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1272</v>
      </c>
      <c r="G11" s="19">
        <f>SUM(G8:G10)</f>
        <v>0</v>
      </c>
      <c r="H11" s="19">
        <f>SUM(H8:H10)</f>
        <v>1272</v>
      </c>
      <c r="I11" s="47"/>
      <c r="J11" s="48"/>
    </row>
    <row r="12" customHeight="1" spans="1:10">
      <c r="A12" s="20">
        <v>2</v>
      </c>
      <c r="B12" s="21" t="s">
        <v>19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20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21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22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5" si="1">F15+G15</f>
        <v>0</v>
      </c>
      <c r="I15" s="44"/>
      <c r="J15" s="49" t="s">
        <v>23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24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25</v>
      </c>
      <c r="C20" s="28">
        <v>20000</v>
      </c>
      <c r="D20" s="20">
        <v>1</v>
      </c>
      <c r="E20" s="28">
        <f>C20*D20</f>
        <v>20000</v>
      </c>
      <c r="F20" s="15">
        <v>1042</v>
      </c>
      <c r="G20" s="15">
        <v>0</v>
      </c>
      <c r="H20" s="15">
        <f t="shared" si="1"/>
        <v>1042</v>
      </c>
      <c r="I20" s="44" t="s">
        <v>26</v>
      </c>
      <c r="J20" s="49" t="s">
        <v>27</v>
      </c>
    </row>
    <row r="21" customHeight="1" spans="1:10">
      <c r="A21" s="29"/>
      <c r="B21" s="30"/>
      <c r="C21" s="31"/>
      <c r="D21" s="29"/>
      <c r="E21" s="31"/>
      <c r="F21" s="15">
        <v>5490</v>
      </c>
      <c r="G21" s="15">
        <v>0</v>
      </c>
      <c r="H21" s="15">
        <f t="shared" si="1"/>
        <v>5490</v>
      </c>
      <c r="I21" s="44" t="s">
        <v>28</v>
      </c>
      <c r="J21" s="50"/>
    </row>
    <row r="22" customHeight="1" spans="1:10">
      <c r="A22" s="29"/>
      <c r="B22" s="30"/>
      <c r="C22" s="31"/>
      <c r="D22" s="29"/>
      <c r="E22" s="31"/>
      <c r="F22" s="15">
        <v>8407.11</v>
      </c>
      <c r="G22" s="15">
        <v>28.3</v>
      </c>
      <c r="H22" s="15">
        <f t="shared" si="1"/>
        <v>8435.41</v>
      </c>
      <c r="I22" s="44" t="s">
        <v>29</v>
      </c>
      <c r="J22" s="50"/>
    </row>
    <row r="23" customHeight="1" spans="1:10">
      <c r="A23" s="29"/>
      <c r="B23" s="30"/>
      <c r="C23" s="31"/>
      <c r="D23" s="29"/>
      <c r="E23" s="31"/>
      <c r="F23" s="15">
        <v>976</v>
      </c>
      <c r="G23" s="15">
        <v>0</v>
      </c>
      <c r="H23" s="15">
        <f t="shared" si="1"/>
        <v>976</v>
      </c>
      <c r="I23" s="44" t="s">
        <v>30</v>
      </c>
      <c r="J23" s="50"/>
    </row>
    <row r="24" customFormat="1" customHeight="1" spans="1:10">
      <c r="A24" s="24"/>
      <c r="B24" s="25"/>
      <c r="C24" s="32"/>
      <c r="D24" s="24"/>
      <c r="E24" s="32"/>
      <c r="F24" s="15">
        <v>0</v>
      </c>
      <c r="G24" s="15">
        <v>0</v>
      </c>
      <c r="H24" s="15">
        <f t="shared" si="1"/>
        <v>0</v>
      </c>
      <c r="I24" s="44"/>
      <c r="J24" s="50"/>
    </row>
    <row r="25" s="1" customFormat="1" customHeight="1" spans="1:10">
      <c r="A25" s="17"/>
      <c r="B25" s="18" t="s">
        <v>31</v>
      </c>
      <c r="C25" s="19">
        <f>SUM(C20)</f>
        <v>20000</v>
      </c>
      <c r="D25" s="19">
        <f>SUM(D20)</f>
        <v>1</v>
      </c>
      <c r="E25" s="19">
        <f>SUM(E20)</f>
        <v>20000</v>
      </c>
      <c r="F25" s="19">
        <f>SUM(F20:F24)</f>
        <v>15915.11</v>
      </c>
      <c r="G25" s="19">
        <f>SUM(G20:G24)</f>
        <v>28.3</v>
      </c>
      <c r="H25" s="19">
        <f>SUM(H20:H24)</f>
        <v>15943.41</v>
      </c>
      <c r="I25" s="47"/>
      <c r="J25" s="51"/>
    </row>
    <row r="26" customHeight="1" spans="1:10">
      <c r="A26" s="20">
        <v>5</v>
      </c>
      <c r="B26" s="21" t="s">
        <v>32</v>
      </c>
      <c r="C26" s="22">
        <v>0</v>
      </c>
      <c r="D26" s="23"/>
      <c r="E26" s="22">
        <f>C26*D26</f>
        <v>0</v>
      </c>
      <c r="F26" s="15">
        <v>2376</v>
      </c>
      <c r="G26" s="15">
        <v>0</v>
      </c>
      <c r="H26" s="15">
        <f>F26+G26</f>
        <v>2376</v>
      </c>
      <c r="I26" s="44" t="s">
        <v>33</v>
      </c>
      <c r="J26" s="45" t="s">
        <v>34</v>
      </c>
    </row>
    <row r="27" customHeight="1" spans="1:10">
      <c r="A27" s="29"/>
      <c r="B27" s="30"/>
      <c r="C27" s="33"/>
      <c r="D27" s="34"/>
      <c r="E27" s="33"/>
      <c r="F27" s="15">
        <v>0</v>
      </c>
      <c r="G27" s="15">
        <v>0</v>
      </c>
      <c r="H27" s="15">
        <f>F27+G27</f>
        <v>0</v>
      </c>
      <c r="I27" s="44"/>
      <c r="J27" s="46"/>
    </row>
    <row r="28" customHeight="1" spans="1:10">
      <c r="A28" s="24"/>
      <c r="B28" s="25"/>
      <c r="C28" s="26"/>
      <c r="D28" s="27"/>
      <c r="E28" s="26"/>
      <c r="F28" s="15">
        <v>0</v>
      </c>
      <c r="G28" s="15">
        <v>0</v>
      </c>
      <c r="H28" s="15">
        <f t="shared" ref="H28" si="3">F28+G28</f>
        <v>0</v>
      </c>
      <c r="I28" s="44"/>
      <c r="J28" s="46"/>
    </row>
    <row r="29" s="1" customFormat="1" customHeight="1" spans="1:10">
      <c r="A29" s="17"/>
      <c r="B29" s="18" t="s">
        <v>35</v>
      </c>
      <c r="C29" s="19">
        <f>SUM(C26)</f>
        <v>0</v>
      </c>
      <c r="D29" s="19">
        <f t="shared" ref="D29:E29" si="4">SUM(D26)</f>
        <v>0</v>
      </c>
      <c r="E29" s="19">
        <f t="shared" si="4"/>
        <v>0</v>
      </c>
      <c r="F29" s="19">
        <f>SUM(F26:F28)</f>
        <v>2376</v>
      </c>
      <c r="G29" s="19">
        <f>SUM(G26:G28)</f>
        <v>0</v>
      </c>
      <c r="H29" s="19">
        <f>SUM(H26:H28)</f>
        <v>2376</v>
      </c>
      <c r="I29" s="47"/>
      <c r="J29" s="48"/>
    </row>
    <row r="30" customHeight="1" spans="1:10">
      <c r="A30" s="13">
        <v>6</v>
      </c>
      <c r="B30" s="14" t="s">
        <v>36</v>
      </c>
      <c r="C30" s="15">
        <v>0</v>
      </c>
      <c r="D30" s="16"/>
      <c r="E30" s="15">
        <f>C30*D30</f>
        <v>0</v>
      </c>
      <c r="F30" s="15">
        <v>0</v>
      </c>
      <c r="G30" s="15">
        <v>0</v>
      </c>
      <c r="H30" s="15">
        <f>F30+G30</f>
        <v>0</v>
      </c>
      <c r="I30" s="44"/>
      <c r="J30" s="45" t="s">
        <v>37</v>
      </c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4"/>
      <c r="J32" s="50"/>
    </row>
    <row r="33" s="1" customFormat="1" customHeight="1" spans="1:10">
      <c r="A33" s="17"/>
      <c r="B33" s="18" t="s">
        <v>38</v>
      </c>
      <c r="C33" s="19">
        <f>SUM(C30)</f>
        <v>0</v>
      </c>
      <c r="D33" s="19">
        <f t="shared" ref="D33:E33" si="5">SUM(D30)</f>
        <v>0</v>
      </c>
      <c r="E33" s="19">
        <f t="shared" si="5"/>
        <v>0</v>
      </c>
      <c r="F33" s="19">
        <f>SUM(F30:F32)</f>
        <v>0</v>
      </c>
      <c r="G33" s="19">
        <f>SUM(G30:G32)</f>
        <v>0</v>
      </c>
      <c r="H33" s="19">
        <f>SUM(H30:H32)</f>
        <v>0</v>
      </c>
      <c r="I33" s="47"/>
      <c r="J33" s="51"/>
    </row>
    <row r="34" customHeight="1" spans="1:10">
      <c r="A34" s="13">
        <v>7</v>
      </c>
      <c r="B34" s="14" t="s">
        <v>39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>F34+G34</f>
        <v>0</v>
      </c>
      <c r="I34" s="44"/>
      <c r="J34" s="52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4"/>
      <c r="J36" s="53"/>
    </row>
    <row r="37" s="1" customFormat="1" customHeight="1" spans="1:10">
      <c r="A37" s="17"/>
      <c r="B37" s="18" t="s">
        <v>40</v>
      </c>
      <c r="C37" s="19">
        <f>SUM(C34)</f>
        <v>0</v>
      </c>
      <c r="D37" s="19">
        <f t="shared" ref="D37:E37" si="6">SUM(D34)</f>
        <v>0</v>
      </c>
      <c r="E37" s="19">
        <f t="shared" si="6"/>
        <v>0</v>
      </c>
      <c r="F37" s="19">
        <f>SUM(F34:F36)</f>
        <v>0</v>
      </c>
      <c r="G37" s="19">
        <f>SUM(G34:G36)</f>
        <v>0</v>
      </c>
      <c r="H37" s="19">
        <f>SUM(H34:H36)</f>
        <v>0</v>
      </c>
      <c r="I37" s="47"/>
      <c r="J37" s="54"/>
    </row>
    <row r="38" customHeight="1" spans="1:10">
      <c r="A38" s="13">
        <v>8</v>
      </c>
      <c r="B38" s="14" t="s">
        <v>41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44"/>
      <c r="J38" s="49" t="s">
        <v>42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4"/>
      <c r="J40" s="50"/>
    </row>
    <row r="41" s="1" customFormat="1" customHeight="1" spans="1:10">
      <c r="A41" s="17"/>
      <c r="B41" s="18" t="s">
        <v>43</v>
      </c>
      <c r="C41" s="19">
        <f>SUM(C38)</f>
        <v>0</v>
      </c>
      <c r="D41" s="19">
        <f t="shared" ref="D41:E41" si="7">SUM(D38)</f>
        <v>0</v>
      </c>
      <c r="E41" s="19">
        <f t="shared" si="7"/>
        <v>0</v>
      </c>
      <c r="F41" s="19">
        <f>SUM(F38:F40)</f>
        <v>0</v>
      </c>
      <c r="G41" s="19">
        <f>SUM(G38:G40)</f>
        <v>0</v>
      </c>
      <c r="H41" s="19">
        <f>SUM(H38:H40)</f>
        <v>0</v>
      </c>
      <c r="I41" s="47"/>
      <c r="J41" s="51"/>
    </row>
    <row r="42" customHeight="1" spans="1:10">
      <c r="A42" s="13">
        <v>9</v>
      </c>
      <c r="B42" s="14" t="s">
        <v>44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44"/>
      <c r="J42" s="45" t="s">
        <v>45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4"/>
      <c r="J44" s="46"/>
    </row>
    <row r="45" s="1" customFormat="1" customHeight="1" spans="1:10">
      <c r="A45" s="17"/>
      <c r="B45" s="18" t="s">
        <v>46</v>
      </c>
      <c r="C45" s="19">
        <f>SUM(C42)</f>
        <v>0</v>
      </c>
      <c r="D45" s="19">
        <f t="shared" ref="D45:E45" si="8">SUM(D42)</f>
        <v>0</v>
      </c>
      <c r="E45" s="19">
        <f t="shared" si="8"/>
        <v>0</v>
      </c>
      <c r="F45" s="19">
        <f>SUM(F42:F44)</f>
        <v>0</v>
      </c>
      <c r="G45" s="19">
        <f t="shared" ref="G45:H45" si="9">SUM(G42:G44)</f>
        <v>0</v>
      </c>
      <c r="H45" s="19">
        <f t="shared" si="9"/>
        <v>0</v>
      </c>
      <c r="I45" s="47"/>
      <c r="J45" s="48"/>
    </row>
    <row r="46" customHeight="1" spans="1:10">
      <c r="A46" s="20">
        <v>10</v>
      </c>
      <c r="B46" s="21" t="s">
        <v>47</v>
      </c>
      <c r="C46" s="22">
        <v>0</v>
      </c>
      <c r="D46" s="20"/>
      <c r="E46" s="22">
        <f>C46*D46</f>
        <v>0</v>
      </c>
      <c r="F46" s="15">
        <v>51.8</v>
      </c>
      <c r="G46" s="15">
        <v>0</v>
      </c>
      <c r="H46" s="15">
        <f>F46+G46</f>
        <v>51.8</v>
      </c>
      <c r="I46" s="44" t="s">
        <v>48</v>
      </c>
      <c r="J46" s="52"/>
    </row>
    <row r="47" customHeight="1" spans="1:10">
      <c r="A47" s="29"/>
      <c r="B47" s="30"/>
      <c r="C47" s="33"/>
      <c r="D47" s="29"/>
      <c r="E47" s="33"/>
      <c r="F47" s="15">
        <v>29.8</v>
      </c>
      <c r="G47" s="15">
        <v>0</v>
      </c>
      <c r="H47" s="15">
        <f>F47+G47</f>
        <v>29.8</v>
      </c>
      <c r="I47" s="44" t="s">
        <v>49</v>
      </c>
      <c r="J47" s="53"/>
    </row>
    <row r="48" customHeight="1" spans="1:10">
      <c r="A48" s="29"/>
      <c r="B48" s="30"/>
      <c r="C48" s="33"/>
      <c r="D48" s="29"/>
      <c r="E48" s="33"/>
      <c r="F48" s="15">
        <v>161.55</v>
      </c>
      <c r="G48" s="15">
        <v>0</v>
      </c>
      <c r="H48" s="15">
        <f>F48+G48</f>
        <v>161.55</v>
      </c>
      <c r="I48" s="44" t="s">
        <v>50</v>
      </c>
      <c r="J48" s="53"/>
    </row>
    <row r="49" customHeight="1" spans="1:10">
      <c r="A49" s="29"/>
      <c r="B49" s="30"/>
      <c r="C49" s="33"/>
      <c r="D49" s="29"/>
      <c r="E49" s="33"/>
      <c r="F49" s="15">
        <v>0</v>
      </c>
      <c r="G49" s="15">
        <v>0</v>
      </c>
      <c r="H49" s="15">
        <f>F49+G49</f>
        <v>0</v>
      </c>
      <c r="I49" s="44"/>
      <c r="J49" s="53"/>
    </row>
    <row r="50" s="1" customFormat="1" customHeight="1" spans="1:10">
      <c r="A50" s="17"/>
      <c r="B50" s="18" t="s">
        <v>51</v>
      </c>
      <c r="C50" s="19">
        <f>SUM(C46)</f>
        <v>0</v>
      </c>
      <c r="D50" s="19">
        <f t="shared" ref="D50:E50" si="10">SUM(D46)</f>
        <v>0</v>
      </c>
      <c r="E50" s="19">
        <f t="shared" si="10"/>
        <v>0</v>
      </c>
      <c r="F50" s="19">
        <f>SUM(F46:F49)</f>
        <v>243.15</v>
      </c>
      <c r="G50" s="19">
        <f>SUM(G46:G49)</f>
        <v>0</v>
      </c>
      <c r="H50" s="19">
        <f>SUM(H46:H49)</f>
        <v>243.15</v>
      </c>
      <c r="I50" s="47"/>
      <c r="J50" s="54"/>
    </row>
    <row r="51" customHeight="1" spans="1:10">
      <c r="A51" s="17"/>
      <c r="B51" s="18" t="s">
        <v>52</v>
      </c>
      <c r="C51" s="19">
        <f>SUM(C50,C45,C41,C37,C33,C29,C25,C19,C14,C11)</f>
        <v>20000</v>
      </c>
      <c r="D51" s="19">
        <f t="shared" ref="D51:H51" si="11">SUM(D50,D45,D41,D37,D33,D29,D25,D19,D14,D11)</f>
        <v>1</v>
      </c>
      <c r="E51" s="19">
        <f t="shared" si="11"/>
        <v>20000</v>
      </c>
      <c r="F51" s="19">
        <f t="shared" si="11"/>
        <v>19806.26</v>
      </c>
      <c r="G51" s="19">
        <f t="shared" si="11"/>
        <v>28.3</v>
      </c>
      <c r="H51" s="19">
        <f t="shared" si="11"/>
        <v>19834.56</v>
      </c>
      <c r="I51" s="47"/>
      <c r="J51" s="55"/>
    </row>
    <row r="55" customHeight="1" spans="1:9">
      <c r="A55" s="35" t="s">
        <v>53</v>
      </c>
      <c r="B55" s="36"/>
      <c r="C55" s="37" t="s">
        <v>54</v>
      </c>
      <c r="D55" s="37"/>
      <c r="E55" s="37" t="s">
        <v>55</v>
      </c>
      <c r="F55" s="37"/>
      <c r="G55" s="37" t="s">
        <v>56</v>
      </c>
      <c r="H55" s="37"/>
      <c r="I55" s="56" t="s">
        <v>57</v>
      </c>
    </row>
    <row r="56" customHeight="1" spans="1:9">
      <c r="A56" s="38">
        <f>E51</f>
        <v>20000</v>
      </c>
      <c r="B56" s="39"/>
      <c r="C56" s="39">
        <f>H51</f>
        <v>19834.56</v>
      </c>
      <c r="D56" s="39"/>
      <c r="E56" s="39">
        <f>F51</f>
        <v>19806.26</v>
      </c>
      <c r="F56" s="39"/>
      <c r="G56" s="39">
        <f>G51</f>
        <v>28.3</v>
      </c>
      <c r="H56" s="39"/>
      <c r="I56" s="57">
        <f>A56-C56</f>
        <v>165.439999999999</v>
      </c>
    </row>
    <row r="58" customHeight="1" spans="1:9">
      <c r="A58" s="40" t="s">
        <v>58</v>
      </c>
      <c r="B58" s="41"/>
      <c r="C58" s="42" t="s">
        <v>59</v>
      </c>
      <c r="D58" s="40"/>
      <c r="E58" s="40" t="s">
        <v>60</v>
      </c>
      <c r="F58" s="40"/>
      <c r="G58" s="40" t="s">
        <v>61</v>
      </c>
      <c r="H58" s="40"/>
      <c r="I58" s="4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4"/>
    <mergeCell ref="A26:A28"/>
    <mergeCell ref="A30:A32"/>
    <mergeCell ref="A34:A36"/>
    <mergeCell ref="A38:A40"/>
    <mergeCell ref="A42:A44"/>
    <mergeCell ref="A46:A49"/>
    <mergeCell ref="B6:B7"/>
    <mergeCell ref="B8:B10"/>
    <mergeCell ref="B12:B13"/>
    <mergeCell ref="B15:B18"/>
    <mergeCell ref="B20:B24"/>
    <mergeCell ref="B26:B28"/>
    <mergeCell ref="B30:B32"/>
    <mergeCell ref="B34:B36"/>
    <mergeCell ref="B38:B40"/>
    <mergeCell ref="B42:B44"/>
    <mergeCell ref="B46:B49"/>
    <mergeCell ref="C8:C10"/>
    <mergeCell ref="C12:C13"/>
    <mergeCell ref="C15:C18"/>
    <mergeCell ref="C20:C24"/>
    <mergeCell ref="C26:C28"/>
    <mergeCell ref="C30:C32"/>
    <mergeCell ref="C34:C36"/>
    <mergeCell ref="C38:C40"/>
    <mergeCell ref="C42:C44"/>
    <mergeCell ref="C46:C49"/>
    <mergeCell ref="D8:D10"/>
    <mergeCell ref="D12:D13"/>
    <mergeCell ref="D15:D18"/>
    <mergeCell ref="D20:D24"/>
    <mergeCell ref="D26:D28"/>
    <mergeCell ref="D30:D32"/>
    <mergeCell ref="D34:D36"/>
    <mergeCell ref="D38:D40"/>
    <mergeCell ref="D42:D44"/>
    <mergeCell ref="D46:D49"/>
    <mergeCell ref="E8:E10"/>
    <mergeCell ref="E12:E13"/>
    <mergeCell ref="E15:E18"/>
    <mergeCell ref="E20:E24"/>
    <mergeCell ref="E26:E28"/>
    <mergeCell ref="E30:E32"/>
    <mergeCell ref="E34:E36"/>
    <mergeCell ref="E38:E40"/>
    <mergeCell ref="E42:E44"/>
    <mergeCell ref="E46:E49"/>
    <mergeCell ref="J4:J5"/>
    <mergeCell ref="J6:J7"/>
    <mergeCell ref="J8:J11"/>
    <mergeCell ref="J12:J14"/>
    <mergeCell ref="J15:J19"/>
    <mergeCell ref="J20:J25"/>
    <mergeCell ref="J26:J29"/>
    <mergeCell ref="J30:J33"/>
    <mergeCell ref="J34:J37"/>
    <mergeCell ref="J38:J41"/>
    <mergeCell ref="J42:J45"/>
    <mergeCell ref="J46:J50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2023-05-24T03:43:28Z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2052-11.1.0.14309</vt:lpwstr>
  </property>
</Properties>
</file>