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0" windowWidth="20730" windowHeight="9675" tabRatio="909"/>
  </bookViews>
  <sheets>
    <sheet name="旅行社SOW" sheetId="9" r:id="rId1"/>
  </sheets>
  <definedNames>
    <definedName name="_xlnm.Print_Area" localSheetId="0">旅行社SOW!$A$1:$H$34</definedName>
    <definedName name="_xlnm.Print_Titles" localSheetId="0">旅行社SOW!$1:$7</definedName>
  </definedNames>
  <calcPr calcId="125725"/>
</workbook>
</file>

<file path=xl/calcChain.xml><?xml version="1.0" encoding="utf-8"?>
<calcChain xmlns="http://schemas.openxmlformats.org/spreadsheetml/2006/main">
  <c r="G27" i="9"/>
  <c r="G26"/>
  <c r="G29"/>
  <c r="G28"/>
  <c r="G25"/>
  <c r="G24"/>
  <c r="G23"/>
  <c r="G12"/>
  <c r="G11"/>
  <c r="G22"/>
  <c r="G21"/>
  <c r="G18"/>
  <c r="G17"/>
  <c r="G10"/>
  <c r="G13"/>
  <c r="G14"/>
  <c r="G16"/>
  <c r="G19"/>
  <c r="G30" l="1"/>
  <c r="G31" l="1"/>
  <c r="G32" s="1"/>
</calcChain>
</file>

<file path=xl/sharedStrings.xml><?xml version="1.0" encoding="utf-8"?>
<sst xmlns="http://schemas.openxmlformats.org/spreadsheetml/2006/main" count="56" uniqueCount="54">
  <si>
    <t xml:space="preserve">Event:                 </t>
  </si>
  <si>
    <t xml:space="preserve">Date:                  </t>
  </si>
  <si>
    <t xml:space="preserve">VENUE:                  </t>
    <phoneticPr fontId="4" type="noConversion"/>
  </si>
  <si>
    <t xml:space="preserve">Project No:               </t>
    <phoneticPr fontId="4" type="noConversion"/>
  </si>
  <si>
    <t xml:space="preserve">Number of person:       </t>
    <phoneticPr fontId="4" type="noConversion"/>
  </si>
  <si>
    <t>项目</t>
  </si>
  <si>
    <t>规格</t>
  </si>
  <si>
    <t>单价</t>
  </si>
  <si>
    <t>次数</t>
  </si>
  <si>
    <t>数量</t>
  </si>
  <si>
    <t>总价</t>
  </si>
  <si>
    <t>备注</t>
    <phoneticPr fontId="4" type="noConversion"/>
  </si>
  <si>
    <t>公付房费</t>
    <phoneticPr fontId="4" type="noConversion"/>
  </si>
  <si>
    <t>总计（Net）</t>
  </si>
  <si>
    <t>媒体自助晚餐
均含软饮</t>
    <phoneticPr fontId="4" type="noConversion"/>
  </si>
  <si>
    <t>考斯特</t>
    <phoneticPr fontId="4" type="noConversion"/>
  </si>
  <si>
    <t>餐饮</t>
    <phoneticPr fontId="4" type="noConversion"/>
  </si>
  <si>
    <t>用车需求（根据媒体具体航班调整需求）</t>
    <phoneticPr fontId="4" type="noConversion"/>
  </si>
  <si>
    <t>其他（请务必考虑如下明细的发票是否可以使用，是否需要增加税率）</t>
    <phoneticPr fontId="4" type="noConversion"/>
  </si>
  <si>
    <t>GL8</t>
    <phoneticPr fontId="4" type="noConversion"/>
  </si>
  <si>
    <t>车辆新，车况好</t>
    <phoneticPr fontId="4" type="noConversion"/>
  </si>
  <si>
    <t>服务费10%</t>
    <phoneticPr fontId="4" type="noConversion"/>
  </si>
  <si>
    <t>酒店相关（东隅酒店）</t>
    <phoneticPr fontId="4" type="noConversion"/>
  </si>
  <si>
    <t>朝阳体育中心</t>
    <phoneticPr fontId="4" type="noConversion"/>
  </si>
  <si>
    <r>
      <t>2月1日 大床房（含单早，服务费，宽带费用）</t>
    </r>
    <r>
      <rPr>
        <sz val="9"/>
        <color indexed="8"/>
        <rFont val="宋体"/>
        <family val="3"/>
        <charset val="134"/>
      </rPr>
      <t/>
    </r>
    <phoneticPr fontId="4" type="noConversion"/>
  </si>
  <si>
    <t>2月1日 媒体酒店晚餐</t>
    <phoneticPr fontId="4" type="noConversion"/>
  </si>
  <si>
    <t>2月2日 媒体午餐</t>
    <phoneticPr fontId="4" type="noConversion"/>
  </si>
  <si>
    <t>试车场费用</t>
    <phoneticPr fontId="4" type="noConversion"/>
  </si>
  <si>
    <t>2月1日接机（北京机场-酒店）</t>
    <phoneticPr fontId="4" type="noConversion"/>
  </si>
  <si>
    <t>2月1日接机（北京机场-酒店）</t>
    <phoneticPr fontId="4" type="noConversion"/>
  </si>
  <si>
    <t>GL8商务车，车况好</t>
    <phoneticPr fontId="4" type="noConversion"/>
  </si>
  <si>
    <t>考斯特</t>
    <phoneticPr fontId="4" type="noConversion"/>
  </si>
  <si>
    <t>2月2日全天（酒店-试驾场-机场）</t>
    <phoneticPr fontId="4" type="noConversion"/>
  </si>
  <si>
    <t>2月2日送机GL8临时</t>
    <phoneticPr fontId="4" type="noConversion"/>
  </si>
  <si>
    <t>客房要求：
1、电话：开通国内长途、关闭国际长途
2、网络：可宽带上网
3、关闭MINI BAR、洗衣服务、签单权以及房间内可能有的收费项目（如收费电视等）
4、早餐：均含单早
5、环境：干净、舒适、相对安静（尤其针是媒体）。媒体房间尽量保证大床房，房型统一
6、客房数量：确定好数量后允许再上下浮动10％
7、延时退房</t>
    <phoneticPr fontId="4" type="noConversion"/>
  </si>
  <si>
    <t>2月1日工作人员双床（含双早，服务费，宽带费用）</t>
    <phoneticPr fontId="4" type="noConversion"/>
  </si>
  <si>
    <t>自付房费</t>
    <phoneticPr fontId="4" type="noConversion"/>
  </si>
  <si>
    <t>2月1日 大床房（含单早，服务费，宽带费用）</t>
    <phoneticPr fontId="4" type="noConversion"/>
  </si>
  <si>
    <t>欢迎水果</t>
    <phoneticPr fontId="4" type="noConversion"/>
  </si>
  <si>
    <t>1000/页</t>
    <phoneticPr fontId="4" type="noConversion"/>
  </si>
  <si>
    <t>ppt美化30000元固定费用</t>
    <phoneticPr fontId="4" type="noConversion"/>
  </si>
  <si>
    <t>媒体交通费16000元固定费用</t>
    <phoneticPr fontId="4" type="noConversion"/>
  </si>
  <si>
    <t>试车场茶歇（外卖品质茶歇）</t>
    <phoneticPr fontId="4" type="noConversion"/>
  </si>
  <si>
    <t>摄影费30000元固定费用</t>
    <phoneticPr fontId="4" type="noConversion"/>
  </si>
  <si>
    <t>旅行社工作人员交通费</t>
    <phoneticPr fontId="4" type="noConversion"/>
  </si>
  <si>
    <t>工作人员</t>
    <phoneticPr fontId="4" type="noConversion"/>
  </si>
  <si>
    <t>旅行社工作人员餐费</t>
    <phoneticPr fontId="4" type="noConversion"/>
  </si>
  <si>
    <t>试驾车管理</t>
    <phoneticPr fontId="4" type="noConversion"/>
  </si>
  <si>
    <t>试驾车洗车加油</t>
    <phoneticPr fontId="4" type="noConversion"/>
  </si>
  <si>
    <t>试驾车司机</t>
    <phoneticPr fontId="4" type="noConversion"/>
  </si>
  <si>
    <t>康辉集团北京国际会议展览有限公司</t>
    <phoneticPr fontId="4" type="noConversion"/>
  </si>
  <si>
    <t>全新一代别克君威GS运动座椅媒体体验会</t>
    <phoneticPr fontId="4" type="noConversion"/>
  </si>
  <si>
    <t>全新一代别克君威GS运动座椅媒体体验会</t>
    <phoneticPr fontId="4" type="noConversion"/>
  </si>
  <si>
    <t>总计（不含6%增值税）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</si>
</sst>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[$-F800]dddd\,\ mmmm\ dd\,\ yyyy"/>
    <numFmt numFmtId="178" formatCode="#,##0_);[Red]\(#,##0\)"/>
  </numFmts>
  <fonts count="27">
    <font>
      <sz val="12"/>
      <name val="宋体"/>
      <charset val="134"/>
    </font>
    <font>
      <sz val="10"/>
      <name val="Arial"/>
      <family val="2"/>
    </font>
    <font>
      <b/>
      <sz val="11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1" quotePrefix="1">
      <alignment horizontal="justify" vertical="justify" textRotation="127" wrapText="1" justifyLastLine="1"/>
      <protection hidden="1"/>
    </xf>
    <xf numFmtId="0" fontId="1" fillId="0" borderId="0">
      <alignment horizontal="justify" vertical="justify" textRotation="127" wrapText="1"/>
      <protection hidden="1"/>
    </xf>
    <xf numFmtId="0" fontId="8" fillId="0" borderId="0" applyNumberFormat="0" applyBorder="0" applyAlignment="0" applyProtection="0">
      <alignment vertical="center"/>
    </xf>
    <xf numFmtId="0" fontId="9" fillId="2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9" fillId="4" borderId="0" applyNumberFormat="0" applyBorder="0" applyProtection="0">
      <alignment vertical="center"/>
    </xf>
    <xf numFmtId="0" fontId="9" fillId="5" borderId="0" applyNumberFormat="0" applyBorder="0" applyProtection="0">
      <alignment vertical="center"/>
    </xf>
    <xf numFmtId="0" fontId="9" fillId="6" borderId="0" applyNumberFormat="0" applyBorder="0" applyProtection="0">
      <alignment vertical="center"/>
    </xf>
    <xf numFmtId="0" fontId="9" fillId="7" borderId="0" applyNumberFormat="0" applyBorder="0" applyProtection="0">
      <alignment vertical="center"/>
    </xf>
    <xf numFmtId="0" fontId="9" fillId="8" borderId="0" applyNumberFormat="0" applyBorder="0" applyProtection="0">
      <alignment vertical="center"/>
    </xf>
    <xf numFmtId="0" fontId="9" fillId="9" borderId="0" applyNumberFormat="0" applyBorder="0" applyProtection="0">
      <alignment vertical="center"/>
    </xf>
    <xf numFmtId="0" fontId="9" fillId="10" borderId="0" applyNumberFormat="0" applyBorder="0" applyProtection="0">
      <alignment vertical="center"/>
    </xf>
    <xf numFmtId="0" fontId="9" fillId="5" borderId="0" applyNumberFormat="0" applyBorder="0" applyProtection="0">
      <alignment vertical="center"/>
    </xf>
    <xf numFmtId="0" fontId="9" fillId="8" borderId="0" applyNumberFormat="0" applyBorder="0" applyProtection="0">
      <alignment vertical="center"/>
    </xf>
    <xf numFmtId="0" fontId="9" fillId="11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9" borderId="0" applyNumberFormat="0" applyBorder="0" applyProtection="0">
      <alignment vertical="center"/>
    </xf>
    <xf numFmtId="0" fontId="10" fillId="10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15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10" fillId="17" borderId="0" applyNumberFormat="0" applyBorder="0" applyProtection="0">
      <alignment vertical="center"/>
    </xf>
    <xf numFmtId="0" fontId="10" fillId="18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19" borderId="0" applyNumberFormat="0" applyBorder="0" applyProtection="0">
      <alignment vertical="center"/>
    </xf>
    <xf numFmtId="0" fontId="11" fillId="3" borderId="0" applyNumberFormat="0" applyBorder="0" applyProtection="0">
      <alignment vertical="center"/>
    </xf>
    <xf numFmtId="0" fontId="12" fillId="20" borderId="2" applyNumberFormat="0" applyProtection="0">
      <alignment vertical="center"/>
    </xf>
    <xf numFmtId="0" fontId="13" fillId="21" borderId="3" applyNumberFormat="0" applyProtection="0">
      <alignment vertical="center"/>
    </xf>
    <xf numFmtId="0" fontId="14" fillId="0" borderId="0" applyNumberFormat="0" applyBorder="0" applyProtection="0">
      <alignment vertical="center"/>
    </xf>
    <xf numFmtId="0" fontId="15" fillId="4" borderId="0" applyNumberFormat="0" applyBorder="0" applyProtection="0">
      <alignment vertical="center"/>
    </xf>
    <xf numFmtId="0" fontId="16" fillId="0" borderId="4" applyNumberFormat="0" applyProtection="0">
      <alignment vertical="center"/>
    </xf>
    <xf numFmtId="0" fontId="17" fillId="0" borderId="5" applyNumberFormat="0" applyProtection="0">
      <alignment vertical="center"/>
    </xf>
    <xf numFmtId="0" fontId="18" fillId="0" borderId="6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7" borderId="2" applyNumberFormat="0" applyProtection="0">
      <alignment vertical="center"/>
    </xf>
    <xf numFmtId="0" fontId="20" fillId="0" borderId="7" applyNumberFormat="0" applyProtection="0">
      <alignment vertical="center"/>
    </xf>
    <xf numFmtId="0" fontId="21" fillId="22" borderId="0" applyNumberFormat="0" applyBorder="0" applyProtection="0">
      <alignment vertical="center"/>
    </xf>
    <xf numFmtId="0" fontId="3" fillId="23" borderId="8" applyNumberFormat="0" applyProtection="0">
      <alignment vertical="center"/>
    </xf>
    <xf numFmtId="0" fontId="22" fillId="20" borderId="9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10" applyNumberFormat="0" applyProtection="0">
      <alignment vertical="center"/>
    </xf>
    <xf numFmtId="0" fontId="25" fillId="0" borderId="0" applyNumberFormat="0" applyBorder="0" applyProtection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8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</cellStyleXfs>
  <cellXfs count="62">
    <xf numFmtId="0" fontId="0" fillId="0" borderId="0" xfId="0" applyBorder="1" applyAlignment="1" applyProtection="1"/>
    <xf numFmtId="176" fontId="5" fillId="24" borderId="0" xfId="45" applyNumberFormat="1" applyFont="1" applyFill="1" applyAlignment="1">
      <alignment horizontal="center" vertical="center"/>
    </xf>
    <xf numFmtId="0" fontId="5" fillId="24" borderId="0" xfId="45" applyFont="1" applyFill="1" applyAlignment="1">
      <alignment horizontal="center" vertical="center"/>
    </xf>
    <xf numFmtId="0" fontId="5" fillId="24" borderId="0" xfId="45" applyFont="1" applyFill="1" applyAlignment="1">
      <alignment vertical="center" wrapText="1"/>
    </xf>
    <xf numFmtId="0" fontId="5" fillId="24" borderId="0" xfId="45" applyFont="1" applyFill="1">
      <alignment vertical="center"/>
    </xf>
    <xf numFmtId="0" fontId="5" fillId="24" borderId="0" xfId="45" applyFont="1" applyFill="1" applyAlignment="1">
      <alignment horizontal="left" vertical="center"/>
    </xf>
    <xf numFmtId="0" fontId="6" fillId="24" borderId="11" xfId="45" applyFont="1" applyFill="1" applyBorder="1" applyAlignment="1">
      <alignment horizontal="center" vertical="center" wrapText="1"/>
    </xf>
    <xf numFmtId="176" fontId="6" fillId="24" borderId="11" xfId="45" applyNumberFormat="1" applyFont="1" applyFill="1" applyBorder="1" applyAlignment="1">
      <alignment horizontal="center" vertical="center"/>
    </xf>
    <xf numFmtId="0" fontId="6" fillId="24" borderId="11" xfId="45" applyFont="1" applyFill="1" applyBorder="1" applyAlignment="1">
      <alignment horizontal="center" vertical="center"/>
    </xf>
    <xf numFmtId="0" fontId="5" fillId="24" borderId="11" xfId="45" applyFont="1" applyFill="1" applyBorder="1" applyAlignment="1">
      <alignment horizontal="center" vertical="center" wrapText="1"/>
    </xf>
    <xf numFmtId="0" fontId="5" fillId="21" borderId="11" xfId="45" applyFont="1" applyFill="1" applyBorder="1" applyAlignment="1">
      <alignment horizontal="center" vertical="center" wrapText="1"/>
    </xf>
    <xf numFmtId="176" fontId="5" fillId="0" borderId="11" xfId="45" applyNumberFormat="1" applyFont="1" applyFill="1" applyBorder="1" applyAlignment="1">
      <alignment horizontal="center" vertical="center"/>
    </xf>
    <xf numFmtId="0" fontId="5" fillId="0" borderId="11" xfId="45" applyFont="1" applyFill="1" applyBorder="1" applyAlignment="1">
      <alignment horizontal="center" vertical="center"/>
    </xf>
    <xf numFmtId="0" fontId="5" fillId="0" borderId="0" xfId="45" applyFont="1" applyFill="1" applyAlignment="1">
      <alignment horizontal="center" vertical="center"/>
    </xf>
    <xf numFmtId="0" fontId="5" fillId="21" borderId="11" xfId="45" applyFont="1" applyFill="1" applyBorder="1" applyAlignment="1">
      <alignment horizontal="left" vertical="center" wrapText="1"/>
    </xf>
    <xf numFmtId="176" fontId="5" fillId="7" borderId="11" xfId="45" applyNumberFormat="1" applyFont="1" applyFill="1" applyBorder="1" applyAlignment="1">
      <alignment horizontal="center" vertical="center"/>
    </xf>
    <xf numFmtId="0" fontId="5" fillId="24" borderId="11" xfId="45" applyFont="1" applyFill="1" applyBorder="1" applyAlignment="1">
      <alignment vertical="center" wrapText="1"/>
    </xf>
    <xf numFmtId="0" fontId="5" fillId="24" borderId="0" xfId="45" applyFont="1" applyFill="1" applyAlignment="1">
      <alignment vertical="center"/>
    </xf>
    <xf numFmtId="176" fontId="6" fillId="17" borderId="11" xfId="45" applyNumberFormat="1" applyFont="1" applyFill="1" applyBorder="1" applyAlignment="1">
      <alignment horizontal="center" vertical="center"/>
    </xf>
    <xf numFmtId="177" fontId="5" fillId="24" borderId="0" xfId="45" applyNumberFormat="1" applyFont="1" applyFill="1" applyAlignment="1">
      <alignment horizontal="left" vertical="center"/>
    </xf>
    <xf numFmtId="0" fontId="2" fillId="21" borderId="12" xfId="45" applyFont="1" applyFill="1" applyBorder="1" applyAlignment="1">
      <alignment vertical="center" wrapText="1"/>
    </xf>
    <xf numFmtId="0" fontId="2" fillId="21" borderId="13" xfId="45" applyFont="1" applyFill="1" applyBorder="1" applyAlignment="1">
      <alignment vertical="center" wrapText="1"/>
    </xf>
    <xf numFmtId="0" fontId="2" fillId="21" borderId="14" xfId="45" applyFont="1" applyFill="1" applyBorder="1" applyAlignment="1">
      <alignment vertical="center" wrapText="1"/>
    </xf>
    <xf numFmtId="0" fontId="5" fillId="0" borderId="11" xfId="45" applyFont="1" applyFill="1" applyBorder="1" applyAlignment="1">
      <alignment horizontal="left" vertical="center" wrapText="1"/>
    </xf>
    <xf numFmtId="0" fontId="5" fillId="24" borderId="0" xfId="45" applyFont="1" applyFill="1" applyBorder="1" applyAlignment="1">
      <alignment vertical="center" wrapText="1"/>
    </xf>
    <xf numFmtId="0" fontId="5" fillId="0" borderId="11" xfId="45" applyFont="1" applyFill="1" applyBorder="1" applyAlignment="1">
      <alignment horizontal="center" vertical="center" wrapText="1"/>
    </xf>
    <xf numFmtId="58" fontId="5" fillId="0" borderId="11" xfId="45" applyNumberFormat="1" applyFont="1" applyFill="1" applyBorder="1" applyAlignment="1">
      <alignment horizontal="left" vertical="center" wrapText="1"/>
    </xf>
    <xf numFmtId="0" fontId="5" fillId="0" borderId="11" xfId="44" applyFont="1" applyFill="1" applyBorder="1" applyAlignment="1">
      <alignment horizontal="left" vertical="center" wrapText="1"/>
    </xf>
    <xf numFmtId="178" fontId="5" fillId="0" borderId="11" xfId="44" applyNumberFormat="1" applyFont="1" applyFill="1" applyBorder="1" applyAlignment="1">
      <alignment horizontal="center" vertical="center"/>
    </xf>
    <xf numFmtId="0" fontId="5" fillId="0" borderId="11" xfId="44" applyFont="1" applyFill="1" applyBorder="1" applyAlignment="1">
      <alignment horizontal="center" vertical="center" wrapText="1"/>
    </xf>
    <xf numFmtId="0" fontId="5" fillId="0" borderId="0" xfId="44" applyFont="1" applyFill="1" applyAlignment="1">
      <alignment horizontal="left" vertical="center"/>
    </xf>
    <xf numFmtId="0" fontId="5" fillId="0" borderId="0" xfId="44" applyFont="1" applyFill="1" applyAlignment="1">
      <alignment horizontal="center" vertical="center"/>
    </xf>
    <xf numFmtId="0" fontId="5" fillId="0" borderId="12" xfId="44" applyFont="1" applyFill="1" applyBorder="1" applyAlignment="1">
      <alignment horizontal="left" vertical="center" wrapText="1"/>
    </xf>
    <xf numFmtId="0" fontId="5" fillId="0" borderId="13" xfId="44" applyFont="1" applyFill="1" applyBorder="1" applyAlignment="1">
      <alignment horizontal="left" vertical="center" wrapText="1"/>
    </xf>
    <xf numFmtId="0" fontId="5" fillId="0" borderId="19" xfId="45" applyFont="1" applyFill="1" applyBorder="1" applyAlignment="1">
      <alignment horizontal="center" vertical="center" wrapText="1"/>
    </xf>
    <xf numFmtId="0" fontId="5" fillId="0" borderId="11" xfId="45" applyFont="1" applyFill="1" applyBorder="1" applyAlignment="1">
      <alignment horizontal="left" vertical="center"/>
    </xf>
    <xf numFmtId="0" fontId="6" fillId="17" borderId="12" xfId="45" applyFont="1" applyFill="1" applyBorder="1" applyAlignment="1">
      <alignment horizontal="center" vertical="center"/>
    </xf>
    <xf numFmtId="0" fontId="6" fillId="17" borderId="13" xfId="45" applyFont="1" applyFill="1" applyBorder="1" applyAlignment="1">
      <alignment horizontal="center" vertical="center"/>
    </xf>
    <xf numFmtId="0" fontId="6" fillId="17" borderId="14" xfId="45" applyFont="1" applyFill="1" applyBorder="1" applyAlignment="1">
      <alignment horizontal="center" vertical="center"/>
    </xf>
    <xf numFmtId="0" fontId="5" fillId="7" borderId="12" xfId="45" applyFont="1" applyFill="1" applyBorder="1" applyAlignment="1">
      <alignment horizontal="center" vertical="center"/>
    </xf>
    <xf numFmtId="0" fontId="5" fillId="7" borderId="13" xfId="45" applyFont="1" applyFill="1" applyBorder="1" applyAlignment="1">
      <alignment horizontal="center" vertical="center"/>
    </xf>
    <xf numFmtId="0" fontId="5" fillId="7" borderId="14" xfId="45" applyFont="1" applyFill="1" applyBorder="1" applyAlignment="1">
      <alignment horizontal="center" vertical="center"/>
    </xf>
    <xf numFmtId="0" fontId="5" fillId="0" borderId="15" xfId="45" applyFont="1" applyFill="1" applyBorder="1" applyAlignment="1">
      <alignment horizontal="left" vertical="center" wrapText="1"/>
    </xf>
    <xf numFmtId="0" fontId="5" fillId="0" borderId="16" xfId="45" applyFont="1" applyFill="1" applyBorder="1" applyAlignment="1">
      <alignment horizontal="left" vertical="center" wrapText="1"/>
    </xf>
    <xf numFmtId="0" fontId="5" fillId="0" borderId="17" xfId="45" applyFont="1" applyFill="1" applyBorder="1" applyAlignment="1">
      <alignment horizontal="center" vertical="center" wrapText="1"/>
    </xf>
    <xf numFmtId="0" fontId="5" fillId="0" borderId="18" xfId="45" applyFont="1" applyFill="1" applyBorder="1" applyAlignment="1">
      <alignment horizontal="center" vertical="center" wrapText="1"/>
    </xf>
    <xf numFmtId="0" fontId="5" fillId="0" borderId="19" xfId="45" applyFont="1" applyFill="1" applyBorder="1" applyAlignment="1">
      <alignment horizontal="center" vertical="center" wrapText="1"/>
    </xf>
    <xf numFmtId="0" fontId="2" fillId="21" borderId="12" xfId="45" applyFont="1" applyFill="1" applyBorder="1" applyAlignment="1">
      <alignment horizontal="left" vertical="center" wrapText="1"/>
    </xf>
    <xf numFmtId="0" fontId="2" fillId="21" borderId="13" xfId="45" applyFont="1" applyFill="1" applyBorder="1" applyAlignment="1">
      <alignment horizontal="left" vertical="center" wrapText="1"/>
    </xf>
    <xf numFmtId="0" fontId="5" fillId="0" borderId="12" xfId="45" applyFont="1" applyFill="1" applyBorder="1" applyAlignment="1">
      <alignment horizontal="left" vertical="center" wrapText="1"/>
    </xf>
    <xf numFmtId="0" fontId="5" fillId="0" borderId="14" xfId="45" applyFont="1" applyFill="1" applyBorder="1" applyAlignment="1">
      <alignment horizontal="left" vertical="center" wrapText="1"/>
    </xf>
    <xf numFmtId="0" fontId="5" fillId="0" borderId="15" xfId="44" applyFont="1" applyFill="1" applyBorder="1" applyAlignment="1">
      <alignment horizontal="left" vertical="center" wrapText="1"/>
    </xf>
    <xf numFmtId="0" fontId="5" fillId="0" borderId="21" xfId="44" applyFont="1" applyFill="1" applyBorder="1" applyAlignment="1">
      <alignment horizontal="left" vertical="center" wrapText="1"/>
    </xf>
    <xf numFmtId="0" fontId="5" fillId="0" borderId="20" xfId="44" applyFont="1" applyFill="1" applyBorder="1" applyAlignment="1">
      <alignment horizontal="left" vertical="center" wrapText="1"/>
    </xf>
    <xf numFmtId="0" fontId="5" fillId="0" borderId="22" xfId="44" applyFont="1" applyFill="1" applyBorder="1" applyAlignment="1">
      <alignment horizontal="left" vertical="center" wrapText="1"/>
    </xf>
    <xf numFmtId="0" fontId="5" fillId="24" borderId="0" xfId="45" applyFont="1" applyFill="1" applyAlignment="1">
      <alignment horizontal="center" vertical="center"/>
    </xf>
    <xf numFmtId="0" fontId="5" fillId="24" borderId="0" xfId="45" applyFont="1" applyFill="1" applyAlignment="1">
      <alignment horizontal="left" vertical="center" wrapText="1"/>
    </xf>
    <xf numFmtId="0" fontId="6" fillId="24" borderId="11" xfId="45" applyFont="1" applyFill="1" applyBorder="1" applyAlignment="1">
      <alignment horizontal="center" vertical="center" wrapText="1"/>
    </xf>
    <xf numFmtId="0" fontId="2" fillId="20" borderId="11" xfId="45" applyFont="1" applyFill="1" applyBorder="1" applyAlignment="1">
      <alignment horizontal="left" vertical="center" wrapText="1"/>
    </xf>
    <xf numFmtId="0" fontId="5" fillId="0" borderId="17" xfId="45" applyFont="1" applyFill="1" applyBorder="1" applyAlignment="1">
      <alignment horizontal="left" vertical="center" wrapText="1"/>
    </xf>
    <xf numFmtId="0" fontId="5" fillId="0" borderId="18" xfId="45" applyFont="1" applyFill="1" applyBorder="1" applyAlignment="1">
      <alignment horizontal="left" vertical="center" wrapText="1"/>
    </xf>
    <xf numFmtId="31" fontId="5" fillId="24" borderId="0" xfId="45" applyNumberFormat="1" applyFont="1" applyFill="1" applyAlignment="1">
      <alignment horizontal="center" vertical="center"/>
    </xf>
  </cellXfs>
  <cellStyles count="48">
    <cellStyle name="_ET_STYLE_NoName_00_" xfId="1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常规" xfId="0" builtinId="0"/>
    <cellStyle name="常规 2" xfId="44"/>
    <cellStyle name="常规 3" xfId="45"/>
    <cellStyle name="样式 1" xfId="46"/>
    <cellStyle name="一般_Sheet1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32"/>
  <sheetViews>
    <sheetView tabSelected="1" view="pageBreakPreview" zoomScaleSheetLayoutView="100" workbookViewId="0">
      <pane xSplit="2" ySplit="8" topLeftCell="C18" activePane="bottomRight" state="frozen"/>
      <selection pane="topRight" activeCell="C1" sqref="C1"/>
      <selection pane="bottomLeft" activeCell="A9" sqref="A9"/>
      <selection pane="bottomRight" activeCell="E28" sqref="E28"/>
    </sheetView>
  </sheetViews>
  <sheetFormatPr defaultColWidth="19.75" defaultRowHeight="14.25"/>
  <cols>
    <col min="1" max="1" width="30.125" style="17" customWidth="1" collapsed="1"/>
    <col min="2" max="2" width="16.5" style="5" customWidth="1" collapsed="1"/>
    <col min="3" max="3" width="34.625" style="5" bestFit="1" customWidth="1"/>
    <col min="4" max="6" width="12.125" style="1" customWidth="1"/>
    <col min="7" max="7" width="20" style="2" customWidth="1"/>
    <col min="8" max="8" width="20.125" style="3" customWidth="1"/>
    <col min="9" max="16384" width="19.75" style="4"/>
  </cols>
  <sheetData>
    <row r="1" spans="1:8">
      <c r="A1" s="55"/>
      <c r="B1" s="55"/>
      <c r="C1" s="55"/>
    </row>
    <row r="2" spans="1:8">
      <c r="A2" s="5" t="s">
        <v>0</v>
      </c>
      <c r="B2" s="56" t="s">
        <v>51</v>
      </c>
      <c r="C2" s="56"/>
      <c r="D2" s="56"/>
      <c r="E2" s="56"/>
    </row>
    <row r="3" spans="1:8">
      <c r="A3" s="5" t="s">
        <v>1</v>
      </c>
      <c r="B3" s="19">
        <v>43133</v>
      </c>
      <c r="G3" s="55" t="s">
        <v>50</v>
      </c>
      <c r="H3" s="55"/>
    </row>
    <row r="4" spans="1:8">
      <c r="A4" s="5" t="s">
        <v>2</v>
      </c>
      <c r="B4" s="5" t="s">
        <v>23</v>
      </c>
      <c r="G4" s="61">
        <v>43133</v>
      </c>
      <c r="H4" s="55"/>
    </row>
    <row r="5" spans="1:8">
      <c r="A5" s="5" t="s">
        <v>3</v>
      </c>
      <c r="G5" s="55" t="s">
        <v>52</v>
      </c>
      <c r="H5" s="55"/>
    </row>
    <row r="6" spans="1:8">
      <c r="A6" s="5" t="s">
        <v>4</v>
      </c>
    </row>
    <row r="7" spans="1:8" s="2" customFormat="1">
      <c r="A7" s="57" t="s">
        <v>5</v>
      </c>
      <c r="B7" s="57"/>
      <c r="C7" s="6" t="s">
        <v>6</v>
      </c>
      <c r="D7" s="7" t="s">
        <v>7</v>
      </c>
      <c r="E7" s="7" t="s">
        <v>8</v>
      </c>
      <c r="F7" s="7" t="s">
        <v>9</v>
      </c>
      <c r="G7" s="8" t="s">
        <v>10</v>
      </c>
      <c r="H7" s="9" t="s">
        <v>11</v>
      </c>
    </row>
    <row r="8" spans="1:8" s="2" customFormat="1" ht="15">
      <c r="A8" s="58" t="s">
        <v>22</v>
      </c>
      <c r="B8" s="58"/>
      <c r="C8" s="58"/>
      <c r="D8" s="58"/>
      <c r="E8" s="58"/>
      <c r="F8" s="58"/>
      <c r="G8" s="58"/>
      <c r="H8" s="10"/>
    </row>
    <row r="9" spans="1:8" s="13" customFormat="1" ht="34.5" customHeight="1">
      <c r="A9" s="44" t="s">
        <v>34</v>
      </c>
      <c r="B9" s="13" t="s">
        <v>36</v>
      </c>
      <c r="C9" s="35" t="s">
        <v>37</v>
      </c>
      <c r="D9" s="12">
        <v>900</v>
      </c>
      <c r="E9" s="12">
        <v>1</v>
      </c>
      <c r="F9" s="12">
        <v>6</v>
      </c>
      <c r="G9" s="12">
        <v>0</v>
      </c>
      <c r="H9" s="25"/>
    </row>
    <row r="10" spans="1:8" s="13" customFormat="1" ht="23.25" customHeight="1">
      <c r="A10" s="46"/>
      <c r="B10" s="44" t="s">
        <v>12</v>
      </c>
      <c r="C10" s="23" t="s">
        <v>24</v>
      </c>
      <c r="D10" s="12">
        <v>900</v>
      </c>
      <c r="E10" s="11">
        <v>1</v>
      </c>
      <c r="F10" s="11">
        <v>15</v>
      </c>
      <c r="G10" s="12">
        <f>D10*E10*F10</f>
        <v>13500</v>
      </c>
      <c r="H10" s="25"/>
    </row>
    <row r="11" spans="1:8" s="13" customFormat="1" ht="33.75" customHeight="1">
      <c r="A11" s="46"/>
      <c r="B11" s="45"/>
      <c r="C11" s="23" t="s">
        <v>35</v>
      </c>
      <c r="D11" s="12">
        <v>900</v>
      </c>
      <c r="E11" s="11">
        <v>1</v>
      </c>
      <c r="F11" s="11">
        <v>1</v>
      </c>
      <c r="G11" s="12">
        <f>D11*E11*F11</f>
        <v>900</v>
      </c>
      <c r="H11" s="25"/>
    </row>
    <row r="12" spans="1:8" s="13" customFormat="1" ht="33.75" customHeight="1">
      <c r="A12" s="45"/>
      <c r="B12" s="34"/>
      <c r="C12" s="23" t="s">
        <v>38</v>
      </c>
      <c r="D12" s="11">
        <v>68</v>
      </c>
      <c r="E12" s="11">
        <v>1</v>
      </c>
      <c r="F12" s="11">
        <v>21</v>
      </c>
      <c r="G12" s="12">
        <f>D12*E12*F12</f>
        <v>1428</v>
      </c>
      <c r="H12" s="25"/>
    </row>
    <row r="13" spans="1:8" s="13" customFormat="1" ht="28.5" customHeight="1">
      <c r="A13" s="59" t="s">
        <v>16</v>
      </c>
      <c r="B13" s="44" t="s">
        <v>14</v>
      </c>
      <c r="C13" s="26" t="s">
        <v>25</v>
      </c>
      <c r="D13" s="11">
        <v>195</v>
      </c>
      <c r="E13" s="12">
        <v>1</v>
      </c>
      <c r="F13" s="12">
        <v>30</v>
      </c>
      <c r="G13" s="12">
        <f>D13*E13*F13</f>
        <v>5850</v>
      </c>
      <c r="H13" s="25"/>
    </row>
    <row r="14" spans="1:8" s="13" customFormat="1" ht="28.5" customHeight="1">
      <c r="A14" s="60"/>
      <c r="B14" s="45"/>
      <c r="C14" s="26" t="s">
        <v>26</v>
      </c>
      <c r="D14" s="11">
        <v>250</v>
      </c>
      <c r="E14" s="12">
        <v>1</v>
      </c>
      <c r="F14" s="12">
        <v>20</v>
      </c>
      <c r="G14" s="12">
        <f>D14*E14*F14</f>
        <v>5000</v>
      </c>
      <c r="H14" s="25"/>
    </row>
    <row r="15" spans="1:8" s="2" customFormat="1" ht="15" customHeight="1">
      <c r="A15" s="47" t="s">
        <v>17</v>
      </c>
      <c r="B15" s="48"/>
      <c r="C15" s="21"/>
      <c r="D15" s="21"/>
      <c r="E15" s="21"/>
      <c r="F15" s="21"/>
      <c r="G15" s="22"/>
      <c r="H15" s="14"/>
    </row>
    <row r="16" spans="1:8" s="13" customFormat="1">
      <c r="A16" s="49" t="s">
        <v>28</v>
      </c>
      <c r="B16" s="50"/>
      <c r="C16" s="23" t="s">
        <v>15</v>
      </c>
      <c r="D16" s="11">
        <v>1200</v>
      </c>
      <c r="E16" s="11">
        <v>1</v>
      </c>
      <c r="F16" s="11">
        <v>1</v>
      </c>
      <c r="G16" s="12">
        <f>D16*E16*F16</f>
        <v>1200</v>
      </c>
      <c r="H16" s="23" t="s">
        <v>20</v>
      </c>
    </row>
    <row r="17" spans="1:9" s="13" customFormat="1">
      <c r="A17" s="49" t="s">
        <v>29</v>
      </c>
      <c r="B17" s="50"/>
      <c r="C17" s="23" t="s">
        <v>19</v>
      </c>
      <c r="D17" s="11">
        <v>400</v>
      </c>
      <c r="E17" s="11">
        <v>1</v>
      </c>
      <c r="F17" s="11">
        <v>2</v>
      </c>
      <c r="G17" s="12">
        <f>D17*E17*F17</f>
        <v>800</v>
      </c>
      <c r="H17" s="23" t="s">
        <v>30</v>
      </c>
    </row>
    <row r="18" spans="1:9" s="13" customFormat="1">
      <c r="A18" s="42" t="s">
        <v>32</v>
      </c>
      <c r="B18" s="43"/>
      <c r="C18" s="23" t="s">
        <v>31</v>
      </c>
      <c r="D18" s="11">
        <v>1600</v>
      </c>
      <c r="E18" s="11">
        <v>1</v>
      </c>
      <c r="F18" s="11">
        <v>2</v>
      </c>
      <c r="G18" s="12">
        <f>D18*E18*F18</f>
        <v>3200</v>
      </c>
      <c r="H18" s="23"/>
    </row>
    <row r="19" spans="1:9" s="13" customFormat="1">
      <c r="A19" s="42" t="s">
        <v>33</v>
      </c>
      <c r="B19" s="43"/>
      <c r="C19" s="23" t="s">
        <v>19</v>
      </c>
      <c r="D19" s="11">
        <v>400</v>
      </c>
      <c r="E19" s="11">
        <v>1</v>
      </c>
      <c r="F19" s="11">
        <v>1</v>
      </c>
      <c r="G19" s="12">
        <f>D19*E19*F19</f>
        <v>400</v>
      </c>
      <c r="H19" s="23" t="s">
        <v>20</v>
      </c>
    </row>
    <row r="20" spans="1:9" s="13" customFormat="1" ht="15" customHeight="1">
      <c r="A20" s="20" t="s">
        <v>18</v>
      </c>
      <c r="B20" s="21"/>
      <c r="C20" s="21"/>
      <c r="D20" s="21"/>
      <c r="E20" s="21"/>
      <c r="F20" s="21"/>
      <c r="G20" s="22"/>
      <c r="H20" s="10"/>
    </row>
    <row r="21" spans="1:9" s="31" customFormat="1">
      <c r="A21" s="27" t="s">
        <v>41</v>
      </c>
      <c r="B21" s="27"/>
      <c r="C21" s="27"/>
      <c r="D21" s="28">
        <v>500</v>
      </c>
      <c r="E21" s="28">
        <v>1</v>
      </c>
      <c r="F21" s="28">
        <v>32</v>
      </c>
      <c r="G21" s="28">
        <f>D21*F21</f>
        <v>16000</v>
      </c>
      <c r="H21" s="29"/>
      <c r="I21" s="30"/>
    </row>
    <row r="22" spans="1:9" s="31" customFormat="1">
      <c r="A22" s="32" t="s">
        <v>27</v>
      </c>
      <c r="B22" s="33"/>
      <c r="C22" s="33"/>
      <c r="D22" s="28">
        <v>120000</v>
      </c>
      <c r="E22" s="28">
        <v>1</v>
      </c>
      <c r="F22" s="28">
        <v>1</v>
      </c>
      <c r="G22" s="28">
        <f>D22*F22</f>
        <v>120000</v>
      </c>
      <c r="H22" s="29"/>
      <c r="I22" s="30"/>
    </row>
    <row r="23" spans="1:9" s="31" customFormat="1">
      <c r="A23" s="32" t="s">
        <v>42</v>
      </c>
      <c r="B23" s="33"/>
      <c r="C23" s="33"/>
      <c r="D23" s="28">
        <v>100</v>
      </c>
      <c r="E23" s="28">
        <v>20</v>
      </c>
      <c r="F23" s="28">
        <v>2</v>
      </c>
      <c r="G23" s="28">
        <f t="shared" ref="G23:G29" si="0">D23*E23*F23</f>
        <v>4000</v>
      </c>
      <c r="H23" s="29"/>
      <c r="I23" s="30"/>
    </row>
    <row r="24" spans="1:9" s="31" customFormat="1">
      <c r="A24" s="32" t="s">
        <v>40</v>
      </c>
      <c r="B24" s="33"/>
      <c r="C24" s="33" t="s">
        <v>39</v>
      </c>
      <c r="D24" s="28">
        <v>1000</v>
      </c>
      <c r="E24" s="28">
        <v>1</v>
      </c>
      <c r="F24" s="28">
        <v>30</v>
      </c>
      <c r="G24" s="28">
        <f t="shared" si="0"/>
        <v>30000</v>
      </c>
      <c r="H24" s="29"/>
      <c r="I24" s="30"/>
    </row>
    <row r="25" spans="1:9" s="31" customFormat="1">
      <c r="A25" s="32" t="s">
        <v>43</v>
      </c>
      <c r="B25" s="33"/>
      <c r="C25" s="33"/>
      <c r="D25" s="28">
        <v>15000</v>
      </c>
      <c r="E25" s="28">
        <v>1</v>
      </c>
      <c r="F25" s="28">
        <v>1</v>
      </c>
      <c r="G25" s="28">
        <f t="shared" si="0"/>
        <v>15000</v>
      </c>
      <c r="H25" s="29"/>
      <c r="I25" s="30"/>
    </row>
    <row r="26" spans="1:9" s="31" customFormat="1">
      <c r="A26" s="51" t="s">
        <v>47</v>
      </c>
      <c r="B26" s="52"/>
      <c r="C26" s="33" t="s">
        <v>48</v>
      </c>
      <c r="D26" s="28">
        <v>400</v>
      </c>
      <c r="E26" s="28">
        <v>1</v>
      </c>
      <c r="F26" s="28">
        <v>6</v>
      </c>
      <c r="G26" s="28">
        <f t="shared" si="0"/>
        <v>2400</v>
      </c>
      <c r="H26" s="29"/>
      <c r="I26" s="30"/>
    </row>
    <row r="27" spans="1:9" s="31" customFormat="1">
      <c r="A27" s="53"/>
      <c r="B27" s="54"/>
      <c r="C27" s="33" t="s">
        <v>49</v>
      </c>
      <c r="D27" s="28">
        <v>600</v>
      </c>
      <c r="E27" s="28">
        <v>2</v>
      </c>
      <c r="F27" s="28">
        <v>3</v>
      </c>
      <c r="G27" s="28">
        <f t="shared" si="0"/>
        <v>3600</v>
      </c>
      <c r="H27" s="29"/>
      <c r="I27" s="30"/>
    </row>
    <row r="28" spans="1:9" s="31" customFormat="1">
      <c r="A28" s="51" t="s">
        <v>45</v>
      </c>
      <c r="B28" s="52"/>
      <c r="C28" s="33" t="s">
        <v>44</v>
      </c>
      <c r="D28" s="28">
        <v>300</v>
      </c>
      <c r="E28" s="28">
        <v>2</v>
      </c>
      <c r="F28" s="28">
        <v>3</v>
      </c>
      <c r="G28" s="28">
        <f t="shared" si="0"/>
        <v>1800</v>
      </c>
      <c r="H28" s="29"/>
      <c r="I28" s="30"/>
    </row>
    <row r="29" spans="1:9" s="31" customFormat="1">
      <c r="A29" s="53"/>
      <c r="B29" s="54"/>
      <c r="C29" s="27" t="s">
        <v>46</v>
      </c>
      <c r="D29" s="28">
        <v>100</v>
      </c>
      <c r="E29" s="28">
        <v>2</v>
      </c>
      <c r="F29" s="28">
        <v>3</v>
      </c>
      <c r="G29" s="28">
        <f t="shared" si="0"/>
        <v>600</v>
      </c>
      <c r="H29" s="29"/>
      <c r="I29" s="30"/>
    </row>
    <row r="30" spans="1:9" s="17" customFormat="1">
      <c r="A30" s="39" t="s">
        <v>13</v>
      </c>
      <c r="B30" s="40"/>
      <c r="C30" s="40"/>
      <c r="D30" s="40"/>
      <c r="E30" s="40"/>
      <c r="F30" s="41"/>
      <c r="G30" s="15">
        <f>SUM(G10:G29)</f>
        <v>225678</v>
      </c>
      <c r="H30" s="16"/>
    </row>
    <row r="31" spans="1:9" s="17" customFormat="1">
      <c r="A31" s="39" t="s">
        <v>21</v>
      </c>
      <c r="B31" s="40"/>
      <c r="C31" s="40"/>
      <c r="D31" s="40"/>
      <c r="E31" s="40"/>
      <c r="F31" s="41"/>
      <c r="G31" s="15">
        <f>G30*0.1</f>
        <v>22567.800000000003</v>
      </c>
      <c r="H31" s="24"/>
    </row>
    <row r="32" spans="1:9">
      <c r="A32" s="36" t="s">
        <v>53</v>
      </c>
      <c r="B32" s="37"/>
      <c r="C32" s="37"/>
      <c r="D32" s="37"/>
      <c r="E32" s="37"/>
      <c r="F32" s="38"/>
      <c r="G32" s="18">
        <f>G30+G31</f>
        <v>248245.8</v>
      </c>
    </row>
  </sheetData>
  <mergeCells count="21">
    <mergeCell ref="A1:C1"/>
    <mergeCell ref="B2:E2"/>
    <mergeCell ref="A7:B7"/>
    <mergeCell ref="A8:G8"/>
    <mergeCell ref="A16:B16"/>
    <mergeCell ref="A13:A14"/>
    <mergeCell ref="B13:B14"/>
    <mergeCell ref="G3:H3"/>
    <mergeCell ref="G4:H4"/>
    <mergeCell ref="G5:H5"/>
    <mergeCell ref="A32:F32"/>
    <mergeCell ref="A30:F30"/>
    <mergeCell ref="A31:F31"/>
    <mergeCell ref="A19:B19"/>
    <mergeCell ref="B10:B11"/>
    <mergeCell ref="A9:A12"/>
    <mergeCell ref="A18:B18"/>
    <mergeCell ref="A15:B15"/>
    <mergeCell ref="A17:B17"/>
    <mergeCell ref="A26:B27"/>
    <mergeCell ref="A28:B29"/>
  </mergeCells>
  <phoneticPr fontId="4" type="noConversion"/>
  <pageMargins left="0.60972222222222228" right="0.17916666666666667" top="0.4" bottom="0.50902777777777775" header="0.32916666666666666" footer="0.51111111111111107"/>
  <pageSetup paperSize="9" scale="57" firstPageNumber="42949631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旅行社SOW</vt:lpstr>
      <vt:lpstr>旅行社SOW!Print_Area</vt:lpstr>
      <vt:lpstr>旅行社SOW!Print_Titles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2009-06-15T12:06:18Z</cp:lastPrinted>
  <dcterms:created xsi:type="dcterms:W3CDTF">1996-12-17T01:32:42Z</dcterms:created>
  <dcterms:modified xsi:type="dcterms:W3CDTF">2018-01-25T08:23:41Z</dcterms:modified>
</cp:coreProperties>
</file>