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7年11月30日-12月31日 美信美达年底城市会\12.14 【高辉】 维固力 武汉\结算文件\"/>
    </mc:Choice>
  </mc:AlternateContent>
  <xr:revisionPtr revIDLastSave="0" documentId="13_ncr:1_{329F8C31-3E46-47FD-BFBF-35821F8EA143}" xr6:coauthVersionLast="32" xr6:coauthVersionMax="32" xr10:uidLastSave="{00000000-0000-0000-0000-000000000000}"/>
  <bookViews>
    <workbookView xWindow="0" yWindow="0" windowWidth="20385" windowHeight="7950" xr2:uid="{00000000-000D-0000-FFFF-FFFF00000000}"/>
  </bookViews>
  <sheets>
    <sheet name="维固力 武汉 高辉费用明细" sheetId="21" r:id="rId1"/>
    <sheet name="维固力 武汉 高辉费用明细-真实" sheetId="19" r:id="rId2"/>
  </sheets>
  <calcPr calcId="179017"/>
</workbook>
</file>

<file path=xl/calcChain.xml><?xml version="1.0" encoding="utf-8"?>
<calcChain xmlns="http://schemas.openxmlformats.org/spreadsheetml/2006/main">
  <c r="I36" i="21" l="1"/>
  <c r="I35" i="21"/>
  <c r="I34" i="21"/>
  <c r="I37" i="21" s="1"/>
  <c r="I31" i="21"/>
  <c r="I30" i="21"/>
  <c r="I29" i="21"/>
  <c r="I28" i="21"/>
  <c r="I32" i="21" s="1"/>
  <c r="I24" i="21"/>
  <c r="I23" i="21"/>
  <c r="I22" i="21"/>
  <c r="I21" i="21"/>
  <c r="I19" i="21"/>
  <c r="I15" i="21"/>
  <c r="I16" i="21" s="1"/>
  <c r="I12" i="21"/>
  <c r="I13" i="21" s="1"/>
  <c r="I26" i="21" l="1"/>
  <c r="I41" i="21"/>
  <c r="I37" i="19" l="1"/>
  <c r="I12" i="19" l="1"/>
  <c r="I13" i="19" s="1"/>
  <c r="I19" i="19"/>
  <c r="I21" i="19"/>
  <c r="I22" i="19"/>
  <c r="I23" i="19" s="1"/>
  <c r="I27" i="19" s="1"/>
  <c r="I24" i="19"/>
  <c r="I25" i="19"/>
  <c r="I29" i="19"/>
  <c r="I30" i="19"/>
  <c r="I31" i="19"/>
  <c r="I32" i="19"/>
  <c r="I33" i="19"/>
  <c r="I35" i="19"/>
  <c r="I36" i="19"/>
  <c r="I38" i="19"/>
  <c r="I15" i="19"/>
  <c r="I16" i="19" s="1"/>
  <c r="I42" i="19" l="1"/>
</calcChain>
</file>

<file path=xl/sharedStrings.xml><?xml version="1.0" encoding="utf-8"?>
<sst xmlns="http://schemas.openxmlformats.org/spreadsheetml/2006/main" count="200" uniqueCount="65">
  <si>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</si>
  <si>
    <t>商务会议/团队差旅标准报价单
Meeting and Congress Standard Quotation Form</t>
  </si>
  <si>
    <t>项目内容：</t>
  </si>
  <si>
    <t>项目名称：</t>
  </si>
  <si>
    <t>维固力 武汉</t>
  </si>
  <si>
    <t>实施时间：</t>
  </si>
  <si>
    <t>参加人数：</t>
  </si>
  <si>
    <t>70客户</t>
  </si>
  <si>
    <t>实施地点：</t>
  </si>
  <si>
    <t>武汉新世界</t>
  </si>
  <si>
    <t>项目联系人：</t>
  </si>
  <si>
    <t>耿吴茜18210062127</t>
  </si>
  <si>
    <t>客户负责人：</t>
  </si>
  <si>
    <t>高辉</t>
  </si>
  <si>
    <t>旅行社负责人邮箱：</t>
  </si>
  <si>
    <t>gengwuxi@cct.cn</t>
  </si>
  <si>
    <t>预算</t>
  </si>
  <si>
    <t>45000 区域会</t>
  </si>
  <si>
    <t>报价日期：</t>
  </si>
  <si>
    <t>报价如下：</t>
  </si>
  <si>
    <t>类型</t>
  </si>
  <si>
    <t>规格</t>
  </si>
  <si>
    <t>数量</t>
  </si>
  <si>
    <t>单价（RMB)</t>
  </si>
  <si>
    <t>总价(RMB)</t>
  </si>
  <si>
    <t>备注</t>
  </si>
  <si>
    <t>酒店住宿 Accommendation</t>
  </si>
  <si>
    <t>间</t>
  </si>
  <si>
    <t>X</t>
  </si>
  <si>
    <t>晚</t>
  </si>
  <si>
    <t>会场</t>
  </si>
  <si>
    <t>2楼宴会3厅</t>
  </si>
  <si>
    <t>场</t>
  </si>
  <si>
    <t>次</t>
  </si>
  <si>
    <t>含投影幕布，</t>
  </si>
  <si>
    <t>费用小计：</t>
  </si>
  <si>
    <t>餐费 Meals</t>
  </si>
  <si>
    <t>酒店桌餐</t>
  </si>
  <si>
    <t>人</t>
  </si>
  <si>
    <t>保底6桌预计7桌</t>
  </si>
  <si>
    <t>红酒</t>
  </si>
  <si>
    <t>瓶</t>
  </si>
  <si>
    <t>白酒</t>
  </si>
  <si>
    <t>雪碧</t>
  </si>
  <si>
    <t>果粒橙</t>
  </si>
  <si>
    <t>瓜子、餐盘</t>
  </si>
  <si>
    <t>租车费用  Ground Transportation</t>
  </si>
  <si>
    <t>小车</t>
  </si>
  <si>
    <t>辆</t>
  </si>
  <si>
    <t>省人民医院-汉口新世界酒店往返</t>
  </si>
  <si>
    <t>商务</t>
  </si>
  <si>
    <t>汉口黄埔大街161医院出发到汉口新世界酒店</t>
  </si>
  <si>
    <t>新世界酒店-汉口黄埔大街</t>
  </si>
  <si>
    <t>其他费用</t>
  </si>
  <si>
    <t>讲课费</t>
  </si>
  <si>
    <t>制作物</t>
  </si>
  <si>
    <t>套</t>
  </si>
  <si>
    <t>个</t>
  </si>
  <si>
    <t>茶歇</t>
  </si>
  <si>
    <t>人员费用</t>
  </si>
  <si>
    <t>接待费用合计：</t>
  </si>
  <si>
    <t>酒水发票税点</t>
    <phoneticPr fontId="16" type="noConversion"/>
  </si>
  <si>
    <t>10%</t>
    <phoneticPr fontId="16" type="noConversion"/>
  </si>
  <si>
    <r>
      <rPr>
        <sz val="9"/>
        <rFont val="微软雅黑"/>
        <family val="2"/>
        <charset val="134"/>
      </rPr>
      <t xml:space="preserve">酒店销售：詹琳   </t>
    </r>
    <r>
      <rPr>
        <sz val="9"/>
        <rFont val="Times New Roman"/>
        <family val="1"/>
      </rPr>
      <t>‭</t>
    </r>
    <r>
      <rPr>
        <sz val="9"/>
        <rFont val="微软雅黑"/>
        <family val="2"/>
        <charset val="134"/>
      </rPr>
      <t>139 8607 6561</t>
    </r>
    <r>
      <rPr>
        <sz val="9"/>
        <rFont val="Times New Roman"/>
        <family val="1"/>
      </rPr>
      <t>‬‭</t>
    </r>
  </si>
  <si>
    <t>车队：钱涛 134 1968 5846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</si>
</sst>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€-2]\ #,##0;[Red]\-[$€-2]\ #,##0"/>
    <numFmt numFmtId="177" formatCode="0.00_ "/>
    <numFmt numFmtId="178" formatCode="[$-F800]dddd\,\ mmmm\ dd\,\ yyyy"/>
  </numFmts>
  <fonts count="19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30"/>
      <name val="Lingoes Unicode"/>
      <family val="1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rgb="FF800080"/>
      <name val="宋体"/>
      <family val="3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8"/>
      <color indexed="3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9" fillId="0" borderId="0" xfId="0" applyFont="1"/>
    <xf numFmtId="0" fontId="6" fillId="3" borderId="0" xfId="0" applyFont="1" applyFill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left"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10" fillId="0" borderId="5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0" fillId="0" borderId="8" xfId="0" applyNumberFormat="1" applyFont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15" fillId="0" borderId="0" xfId="3"/>
    <xf numFmtId="0" fontId="15" fillId="0" borderId="0" xfId="3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3" borderId="0" xfId="3" applyFont="1" applyFill="1" applyAlignment="1">
      <alignment horizontal="left" vertical="center"/>
    </xf>
    <xf numFmtId="0" fontId="6" fillId="0" borderId="2" xfId="3" applyFont="1" applyBorder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right" vertical="center"/>
    </xf>
    <xf numFmtId="178" fontId="6" fillId="0" borderId="2" xfId="3" applyNumberFormat="1" applyFont="1" applyBorder="1" applyAlignment="1">
      <alignment vertical="center"/>
    </xf>
    <xf numFmtId="178" fontId="6" fillId="0" borderId="2" xfId="3" applyNumberFormat="1" applyFont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176" fontId="8" fillId="0" borderId="1" xfId="3" applyNumberFormat="1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177" fontId="8" fillId="0" borderId="1" xfId="3" applyNumberFormat="1" applyFont="1" applyBorder="1" applyAlignment="1">
      <alignment horizontal="center" vertical="center"/>
    </xf>
    <xf numFmtId="177" fontId="8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left" vertical="center"/>
    </xf>
    <xf numFmtId="0" fontId="2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5" fillId="0" borderId="5" xfId="3" applyFont="1" applyBorder="1" applyAlignment="1">
      <alignment horizontal="center" vertical="center"/>
    </xf>
    <xf numFmtId="177" fontId="5" fillId="0" borderId="5" xfId="3" applyNumberFormat="1" applyFont="1" applyBorder="1" applyAlignment="1">
      <alignment horizontal="right" vertical="center"/>
    </xf>
    <xf numFmtId="177" fontId="10" fillId="0" borderId="5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177" fontId="5" fillId="0" borderId="0" xfId="3" applyNumberFormat="1" applyFont="1" applyBorder="1" applyAlignment="1">
      <alignment horizontal="right" vertical="center"/>
    </xf>
    <xf numFmtId="177" fontId="10" fillId="0" borderId="0" xfId="3" applyNumberFormat="1" applyFont="1" applyBorder="1" applyAlignment="1">
      <alignment horizontal="right" vertical="center"/>
    </xf>
    <xf numFmtId="0" fontId="8" fillId="0" borderId="0" xfId="3" applyFont="1" applyBorder="1" applyAlignment="1">
      <alignment vertical="center"/>
    </xf>
    <xf numFmtId="176" fontId="8" fillId="0" borderId="0" xfId="3" applyNumberFormat="1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177" fontId="8" fillId="0" borderId="0" xfId="3" applyNumberFormat="1" applyFont="1" applyBorder="1" applyAlignment="1">
      <alignment horizontal="left" vertical="center"/>
    </xf>
    <xf numFmtId="177" fontId="8" fillId="0" borderId="0" xfId="3" applyNumberFormat="1" applyFont="1" applyBorder="1" applyAlignment="1">
      <alignment horizontal="center" vertical="center"/>
    </xf>
    <xf numFmtId="177" fontId="8" fillId="0" borderId="0" xfId="3" applyNumberFormat="1" applyFont="1" applyBorder="1" applyAlignment="1">
      <alignment horizontal="right" vertical="center"/>
    </xf>
    <xf numFmtId="0" fontId="8" fillId="0" borderId="7" xfId="3" applyFont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177" fontId="8" fillId="0" borderId="1" xfId="3" applyNumberFormat="1" applyFont="1" applyBorder="1" applyAlignment="1">
      <alignment vertical="center"/>
    </xf>
    <xf numFmtId="176" fontId="8" fillId="3" borderId="1" xfId="3" applyNumberFormat="1" applyFont="1" applyFill="1" applyBorder="1" applyAlignment="1">
      <alignment horizontal="left" vertical="center"/>
    </xf>
    <xf numFmtId="0" fontId="8" fillId="3" borderId="1" xfId="3" applyFont="1" applyFill="1" applyBorder="1" applyAlignment="1">
      <alignment horizontal="center" vertical="center"/>
    </xf>
    <xf numFmtId="177" fontId="8" fillId="3" borderId="1" xfId="3" applyNumberFormat="1" applyFont="1" applyFill="1" applyBorder="1" applyAlignment="1">
      <alignment horizontal="center" vertical="center"/>
    </xf>
    <xf numFmtId="177" fontId="8" fillId="3" borderId="1" xfId="3" applyNumberFormat="1" applyFont="1" applyFill="1" applyBorder="1" applyAlignment="1">
      <alignment horizontal="right" vertical="center"/>
    </xf>
    <xf numFmtId="177" fontId="11" fillId="0" borderId="1" xfId="3" applyNumberFormat="1" applyFont="1" applyBorder="1" applyAlignment="1">
      <alignment vertical="center"/>
    </xf>
    <xf numFmtId="177" fontId="8" fillId="0" borderId="5" xfId="3" applyNumberFormat="1" applyFont="1" applyBorder="1" applyAlignment="1">
      <alignment vertical="center"/>
    </xf>
    <xf numFmtId="0" fontId="5" fillId="0" borderId="8" xfId="3" applyFont="1" applyBorder="1" applyAlignment="1">
      <alignment horizontal="center" vertical="center"/>
    </xf>
    <xf numFmtId="177" fontId="5" fillId="0" borderId="8" xfId="3" applyNumberFormat="1" applyFont="1" applyBorder="1" applyAlignment="1">
      <alignment horizontal="right" vertical="center"/>
    </xf>
    <xf numFmtId="176" fontId="8" fillId="0" borderId="1" xfId="3" applyNumberFormat="1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12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0" fontId="5" fillId="0" borderId="5" xfId="3" applyFont="1" applyFill="1" applyBorder="1" applyAlignment="1">
      <alignment horizontal="center" vertical="center"/>
    </xf>
    <xf numFmtId="177" fontId="5" fillId="0" borderId="5" xfId="3" applyNumberFormat="1" applyFont="1" applyFill="1" applyBorder="1" applyAlignment="1">
      <alignment horizontal="right" vertical="center"/>
    </xf>
    <xf numFmtId="177" fontId="10" fillId="0" borderId="5" xfId="3" applyNumberFormat="1" applyFont="1" applyFill="1" applyBorder="1" applyAlignment="1">
      <alignment horizontal="right" vertical="center"/>
    </xf>
    <xf numFmtId="0" fontId="1" fillId="0" borderId="0" xfId="3" applyFont="1" applyFill="1" applyAlignment="1">
      <alignment vertical="center"/>
    </xf>
    <xf numFmtId="177" fontId="8" fillId="0" borderId="1" xfId="3" applyNumberFormat="1" applyFont="1" applyFill="1" applyBorder="1" applyAlignment="1">
      <alignment horizontal="center" vertical="center"/>
    </xf>
    <xf numFmtId="177" fontId="8" fillId="0" borderId="1" xfId="3" applyNumberFormat="1" applyFont="1" applyFill="1" applyBorder="1" applyAlignment="1">
      <alignment horizontal="right" vertical="center"/>
    </xf>
    <xf numFmtId="177" fontId="8" fillId="0" borderId="1" xfId="3" applyNumberFormat="1" applyFont="1" applyFill="1" applyBorder="1" applyAlignment="1">
      <alignment horizontal="left" vertical="center"/>
    </xf>
    <xf numFmtId="0" fontId="12" fillId="0" borderId="1" xfId="3" applyFont="1" applyBorder="1" applyAlignment="1">
      <alignment vertical="center"/>
    </xf>
    <xf numFmtId="177" fontId="11" fillId="0" borderId="1" xfId="3" applyNumberFormat="1" applyFont="1" applyFill="1" applyBorder="1" applyAlignment="1">
      <alignment horizontal="left" vertical="center"/>
    </xf>
    <xf numFmtId="177" fontId="10" fillId="0" borderId="8" xfId="3" applyNumberFormat="1" applyFont="1" applyBorder="1" applyAlignment="1">
      <alignment horizontal="right" vertical="center"/>
    </xf>
    <xf numFmtId="0" fontId="5" fillId="3" borderId="2" xfId="3" applyFont="1" applyFill="1" applyBorder="1" applyAlignment="1">
      <alignment horizontal="right" vertical="center"/>
    </xf>
    <xf numFmtId="177" fontId="5" fillId="3" borderId="2" xfId="3" applyNumberFormat="1" applyFont="1" applyFill="1" applyBorder="1" applyAlignment="1">
      <alignment horizontal="right" vertical="center"/>
    </xf>
    <xf numFmtId="177" fontId="10" fillId="0" borderId="2" xfId="3" applyNumberFormat="1" applyFont="1" applyBorder="1" applyAlignment="1">
      <alignment horizontal="right" vertical="center"/>
    </xf>
    <xf numFmtId="0" fontId="9" fillId="0" borderId="0" xfId="3" applyFont="1"/>
    <xf numFmtId="0" fontId="8" fillId="0" borderId="1" xfId="3" applyFont="1" applyFill="1" applyBorder="1" applyAlignment="1">
      <alignment horizontal="left" vertical="center"/>
    </xf>
    <xf numFmtId="177" fontId="18" fillId="0" borderId="1" xfId="3" applyNumberFormat="1" applyFont="1" applyBorder="1" applyAlignment="1">
      <alignment horizontal="right" vertical="center"/>
    </xf>
    <xf numFmtId="0" fontId="7" fillId="0" borderId="0" xfId="1" applyNumberFormat="1" applyFont="1" applyBorder="1" applyAlignment="1" applyProtection="1">
      <alignment horizontal="left" vertical="center"/>
    </xf>
    <xf numFmtId="0" fontId="6" fillId="0" borderId="0" xfId="3" applyNumberFormat="1" applyFont="1" applyBorder="1" applyAlignment="1">
      <alignment horizontal="left" vertical="center"/>
    </xf>
    <xf numFmtId="178" fontId="6" fillId="0" borderId="2" xfId="3" applyNumberFormat="1" applyFont="1" applyBorder="1" applyAlignment="1">
      <alignment horizontal="left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14" fontId="6" fillId="0" borderId="3" xfId="3" applyNumberFormat="1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14" fontId="6" fillId="0" borderId="0" xfId="3" applyNumberFormat="1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4">
    <cellStyle name="Normal_商务会议及团队差旅报价表20070807" xfId="2" xr:uid="{00000000-0005-0000-0000-000031000000}"/>
    <cellStyle name="常规" xfId="0" builtinId="0"/>
    <cellStyle name="常规 2" xfId="3" xr:uid="{F8945CF3-CE8C-4712-95E0-9914356AABAB}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669471</xdr:colOff>
      <xdr:row>0</xdr:row>
      <xdr:rowOff>664029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35DE2-5C61-4EA8-9DBB-9A9EF994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669471" cy="664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669471</xdr:colOff>
      <xdr:row>0</xdr:row>
      <xdr:rowOff>664029</xdr:rowOff>
    </xdr:to>
    <xdr:pic>
      <xdr:nvPicPr>
        <xdr:cNvPr id="12308" name="Picture 1">
          <a:extLst>
            <a:ext uri="{FF2B5EF4-FFF2-40B4-BE49-F238E27FC236}">
              <a16:creationId xmlns:a16="http://schemas.microsoft.com/office/drawing/2014/main" id="{00000000-0008-0000-0000-00001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669290" cy="66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engwuxi@cct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CF5E-7F54-4611-A20F-28122FE27278}">
  <dimension ref="A1:K44"/>
  <sheetViews>
    <sheetView tabSelected="1" workbookViewId="0">
      <selection activeCell="H30" sqref="H30"/>
    </sheetView>
  </sheetViews>
  <sheetFormatPr defaultColWidth="9" defaultRowHeight="14.25"/>
  <cols>
    <col min="1" max="1" width="32.625" style="65" customWidth="1"/>
    <col min="2" max="2" width="21.625" style="65" customWidth="1"/>
    <col min="3" max="7" width="3.625" style="65" customWidth="1"/>
    <col min="8" max="8" width="13.375" style="65" customWidth="1"/>
    <col min="9" max="9" width="11.625" style="65" customWidth="1"/>
    <col min="10" max="10" width="35.25" style="65" customWidth="1"/>
    <col min="11" max="16384" width="9" style="65"/>
  </cols>
  <sheetData>
    <row r="1" spans="1:10" ht="64.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s="66" customFormat="1" ht="44.25" customHeight="1" thickBot="1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s="70" customFormat="1" ht="15" customHeight="1">
      <c r="A3" s="67" t="s">
        <v>2</v>
      </c>
      <c r="B3" s="68" t="s">
        <v>3</v>
      </c>
      <c r="C3" s="143" t="s">
        <v>4</v>
      </c>
      <c r="D3" s="144"/>
      <c r="E3" s="144"/>
      <c r="F3" s="144"/>
      <c r="G3" s="144"/>
      <c r="H3" s="144"/>
      <c r="I3" s="69"/>
      <c r="J3" s="68"/>
    </row>
    <row r="4" spans="1:10" s="70" customFormat="1" ht="15" customHeight="1">
      <c r="A4" s="67"/>
      <c r="B4" s="68" t="s">
        <v>5</v>
      </c>
      <c r="C4" s="145">
        <v>43083</v>
      </c>
      <c r="D4" s="146"/>
      <c r="E4" s="146"/>
      <c r="F4" s="146"/>
      <c r="G4" s="146"/>
      <c r="H4" s="146"/>
      <c r="I4" s="69" t="s">
        <v>6</v>
      </c>
      <c r="J4" s="68" t="s">
        <v>7</v>
      </c>
    </row>
    <row r="5" spans="1:10" s="70" customFormat="1" ht="15" customHeight="1">
      <c r="A5" s="67"/>
      <c r="B5" s="69" t="s">
        <v>8</v>
      </c>
      <c r="C5" s="145" t="s">
        <v>9</v>
      </c>
      <c r="D5" s="146"/>
      <c r="E5" s="146"/>
      <c r="F5" s="146"/>
      <c r="G5" s="146"/>
      <c r="H5" s="146"/>
      <c r="I5" s="68" t="s">
        <v>10</v>
      </c>
      <c r="J5" s="68" t="s">
        <v>11</v>
      </c>
    </row>
    <row r="6" spans="1:10" s="70" customFormat="1" ht="15" customHeight="1">
      <c r="A6" s="67"/>
      <c r="B6" s="68" t="s">
        <v>12</v>
      </c>
      <c r="C6" s="136" t="s">
        <v>13</v>
      </c>
      <c r="D6" s="136"/>
      <c r="E6" s="136"/>
      <c r="F6" s="136"/>
      <c r="G6" s="136"/>
      <c r="H6" s="136"/>
      <c r="I6" s="71"/>
      <c r="J6" s="71"/>
    </row>
    <row r="7" spans="1:10" s="70" customFormat="1" ht="15" customHeight="1">
      <c r="A7" s="67"/>
      <c r="B7" s="68" t="s">
        <v>14</v>
      </c>
      <c r="C7" s="135" t="s">
        <v>15</v>
      </c>
      <c r="D7" s="136"/>
      <c r="E7" s="136"/>
      <c r="F7" s="136"/>
      <c r="G7" s="136"/>
      <c r="H7" s="136"/>
      <c r="I7" s="72" t="s">
        <v>16</v>
      </c>
      <c r="J7" s="72" t="s">
        <v>17</v>
      </c>
    </row>
    <row r="8" spans="1:10" s="70" customFormat="1" ht="15" customHeight="1" thickBot="1">
      <c r="A8" s="73"/>
      <c r="B8" s="74" t="s">
        <v>18</v>
      </c>
      <c r="C8" s="137"/>
      <c r="D8" s="137"/>
      <c r="E8" s="137"/>
      <c r="F8" s="137"/>
      <c r="G8" s="137"/>
      <c r="H8" s="75"/>
      <c r="I8" s="76"/>
      <c r="J8" s="77"/>
    </row>
    <row r="9" spans="1:10" s="70" customFormat="1" ht="15" customHeight="1">
      <c r="A9" s="67" t="s">
        <v>19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s="70" customFormat="1" ht="15" customHeight="1">
      <c r="A10" s="78" t="s">
        <v>20</v>
      </c>
      <c r="B10" s="78" t="s">
        <v>21</v>
      </c>
      <c r="C10" s="138" t="s">
        <v>22</v>
      </c>
      <c r="D10" s="139"/>
      <c r="E10" s="139"/>
      <c r="F10" s="139"/>
      <c r="G10" s="140"/>
      <c r="H10" s="78" t="s">
        <v>23</v>
      </c>
      <c r="I10" s="78" t="s">
        <v>24</v>
      </c>
      <c r="J10" s="78" t="s">
        <v>25</v>
      </c>
    </row>
    <row r="11" spans="1:10" s="70" customFormat="1" ht="18" customHeight="1">
      <c r="A11" s="79" t="s">
        <v>26</v>
      </c>
      <c r="B11" s="80"/>
      <c r="C11" s="80"/>
      <c r="D11" s="80"/>
      <c r="E11" s="80"/>
      <c r="F11" s="80"/>
      <c r="G11" s="80"/>
      <c r="H11" s="80"/>
      <c r="I11" s="80"/>
      <c r="J11" s="71"/>
    </row>
    <row r="12" spans="1:10" s="87" customFormat="1" ht="15" customHeight="1">
      <c r="A12" s="81"/>
      <c r="B12" s="82"/>
      <c r="C12" s="83"/>
      <c r="D12" s="83" t="s">
        <v>27</v>
      </c>
      <c r="E12" s="83" t="s">
        <v>28</v>
      </c>
      <c r="F12" s="83"/>
      <c r="G12" s="83" t="s">
        <v>29</v>
      </c>
      <c r="H12" s="84"/>
      <c r="I12" s="85">
        <f>H12*C12*F12</f>
        <v>0</v>
      </c>
      <c r="J12" s="86"/>
    </row>
    <row r="13" spans="1:10" s="70" customFormat="1" ht="15" customHeight="1">
      <c r="A13" s="71"/>
      <c r="B13" s="88"/>
      <c r="C13" s="71"/>
      <c r="D13" s="71"/>
      <c r="E13" s="71"/>
      <c r="F13" s="71"/>
      <c r="G13" s="71"/>
      <c r="H13" s="89"/>
      <c r="I13" s="90">
        <f>SUM(I12:I12)</f>
        <v>0</v>
      </c>
      <c r="J13" s="91"/>
    </row>
    <row r="14" spans="1:10" s="70" customFormat="1" ht="15" customHeight="1">
      <c r="A14" s="79" t="s">
        <v>30</v>
      </c>
      <c r="B14" s="88"/>
      <c r="C14" s="71"/>
      <c r="D14" s="71"/>
      <c r="E14" s="71"/>
      <c r="F14" s="71"/>
      <c r="G14" s="71"/>
      <c r="H14" s="92"/>
      <c r="I14" s="93"/>
      <c r="J14" s="94"/>
    </row>
    <row r="15" spans="1:10" s="87" customFormat="1" ht="15" customHeight="1">
      <c r="A15" s="82" t="s">
        <v>9</v>
      </c>
      <c r="B15" s="82" t="s">
        <v>31</v>
      </c>
      <c r="C15" s="83">
        <v>1</v>
      </c>
      <c r="D15" s="83" t="s">
        <v>32</v>
      </c>
      <c r="E15" s="83" t="s">
        <v>28</v>
      </c>
      <c r="F15" s="83">
        <v>1</v>
      </c>
      <c r="G15" s="83" t="s">
        <v>33</v>
      </c>
      <c r="H15" s="84">
        <v>12000</v>
      </c>
      <c r="I15" s="85">
        <f>H15*C15*F15</f>
        <v>12000</v>
      </c>
      <c r="J15" s="86" t="s">
        <v>34</v>
      </c>
    </row>
    <row r="16" spans="1:10" s="87" customFormat="1" ht="15" customHeight="1">
      <c r="A16" s="95"/>
      <c r="B16" s="96"/>
      <c r="C16" s="97"/>
      <c r="D16" s="97"/>
      <c r="E16" s="97"/>
      <c r="F16" s="97"/>
      <c r="G16" s="97"/>
      <c r="H16" s="89" t="s">
        <v>35</v>
      </c>
      <c r="I16" s="90">
        <f>SUM(I15)</f>
        <v>12000</v>
      </c>
      <c r="J16" s="98"/>
    </row>
    <row r="17" spans="1:11" s="87" customFormat="1" ht="15" customHeight="1">
      <c r="A17" s="95"/>
      <c r="B17" s="96"/>
      <c r="C17" s="97"/>
      <c r="D17" s="97"/>
      <c r="E17" s="97"/>
      <c r="F17" s="97"/>
      <c r="G17" s="97"/>
      <c r="H17" s="99"/>
      <c r="I17" s="100"/>
      <c r="J17" s="98"/>
    </row>
    <row r="18" spans="1:11" s="70" customFormat="1" ht="18" customHeight="1">
      <c r="A18" s="79" t="s">
        <v>36</v>
      </c>
      <c r="B18" s="80"/>
      <c r="C18" s="80"/>
      <c r="D18" s="80"/>
      <c r="E18" s="80"/>
      <c r="F18" s="80"/>
      <c r="G18" s="80"/>
      <c r="H18" s="80"/>
      <c r="I18" s="80"/>
      <c r="J18" s="71"/>
    </row>
    <row r="19" spans="1:11" s="87" customFormat="1" ht="15" customHeight="1">
      <c r="A19" s="81"/>
      <c r="B19" s="82" t="s">
        <v>37</v>
      </c>
      <c r="C19" s="83">
        <v>7</v>
      </c>
      <c r="D19" s="83" t="s">
        <v>38</v>
      </c>
      <c r="E19" s="83" t="s">
        <v>28</v>
      </c>
      <c r="F19" s="83">
        <v>1</v>
      </c>
      <c r="G19" s="83" t="s">
        <v>33</v>
      </c>
      <c r="H19" s="84">
        <v>2000</v>
      </c>
      <c r="I19" s="85">
        <f>H19*F19*C19</f>
        <v>14000</v>
      </c>
      <c r="J19" s="86" t="s">
        <v>39</v>
      </c>
    </row>
    <row r="20" spans="1:11" s="87" customFormat="1" ht="15" customHeight="1">
      <c r="A20" s="101"/>
      <c r="B20" s="82"/>
      <c r="C20" s="83"/>
      <c r="D20" s="83"/>
      <c r="E20" s="83"/>
      <c r="F20" s="83"/>
      <c r="G20" s="83"/>
      <c r="H20" s="84"/>
      <c r="I20" s="85"/>
      <c r="J20" s="86"/>
    </row>
    <row r="21" spans="1:11" s="87" customFormat="1" ht="15" customHeight="1">
      <c r="A21" s="102"/>
      <c r="B21" s="102" t="s">
        <v>40</v>
      </c>
      <c r="C21" s="103">
        <v>22</v>
      </c>
      <c r="D21" s="103" t="s">
        <v>41</v>
      </c>
      <c r="E21" s="103" t="s">
        <v>28</v>
      </c>
      <c r="F21" s="103">
        <v>1</v>
      </c>
      <c r="G21" s="103" t="s">
        <v>33</v>
      </c>
      <c r="H21" s="84">
        <v>89</v>
      </c>
      <c r="I21" s="104">
        <f>H21*C21*F21</f>
        <v>1958</v>
      </c>
      <c r="J21" s="104"/>
    </row>
    <row r="22" spans="1:11" s="87" customFormat="1" ht="15" customHeight="1">
      <c r="A22" s="102"/>
      <c r="B22" s="82" t="s">
        <v>42</v>
      </c>
      <c r="C22" s="103">
        <v>14</v>
      </c>
      <c r="D22" s="103" t="s">
        <v>41</v>
      </c>
      <c r="E22" s="103" t="s">
        <v>28</v>
      </c>
      <c r="F22" s="103">
        <v>1</v>
      </c>
      <c r="G22" s="103" t="s">
        <v>33</v>
      </c>
      <c r="H22" s="84">
        <v>349</v>
      </c>
      <c r="I22" s="85">
        <f>H22*C22*F22</f>
        <v>4886</v>
      </c>
      <c r="J22" s="104"/>
    </row>
    <row r="23" spans="1:11" s="87" customFormat="1" ht="15" customHeight="1">
      <c r="A23" s="102"/>
      <c r="B23" s="105" t="s">
        <v>43</v>
      </c>
      <c r="C23" s="106">
        <v>8</v>
      </c>
      <c r="D23" s="106" t="s">
        <v>41</v>
      </c>
      <c r="E23" s="106" t="s">
        <v>28</v>
      </c>
      <c r="F23" s="106">
        <v>1</v>
      </c>
      <c r="G23" s="106" t="s">
        <v>33</v>
      </c>
      <c r="H23" s="107">
        <v>7</v>
      </c>
      <c r="I23" s="108">
        <f>H23*C23*F23</f>
        <v>56</v>
      </c>
      <c r="J23" s="109"/>
    </row>
    <row r="24" spans="1:11" s="87" customFormat="1" ht="15" customHeight="1">
      <c r="A24" s="102"/>
      <c r="B24" s="105" t="s">
        <v>44</v>
      </c>
      <c r="C24" s="106">
        <v>8</v>
      </c>
      <c r="D24" s="106" t="s">
        <v>41</v>
      </c>
      <c r="E24" s="106" t="s">
        <v>28</v>
      </c>
      <c r="F24" s="106">
        <v>1</v>
      </c>
      <c r="G24" s="106" t="s">
        <v>33</v>
      </c>
      <c r="H24" s="107">
        <v>9</v>
      </c>
      <c r="I24" s="108">
        <f>H24*C24*F24</f>
        <v>72</v>
      </c>
      <c r="J24" s="104"/>
    </row>
    <row r="25" spans="1:11" s="87" customFormat="1" ht="15" customHeight="1">
      <c r="A25" s="102"/>
      <c r="B25" s="105" t="s">
        <v>45</v>
      </c>
      <c r="C25" s="106">
        <v>1</v>
      </c>
      <c r="D25" s="106"/>
      <c r="E25" s="106"/>
      <c r="F25" s="106">
        <v>1</v>
      </c>
      <c r="G25" s="106"/>
      <c r="H25" s="107"/>
      <c r="I25" s="108">
        <v>129.9</v>
      </c>
      <c r="J25" s="110"/>
    </row>
    <row r="26" spans="1:11" s="70" customFormat="1" ht="15" customHeight="1">
      <c r="A26" s="71"/>
      <c r="B26" s="88"/>
      <c r="C26" s="71"/>
      <c r="D26" s="71"/>
      <c r="E26" s="71"/>
      <c r="F26" s="71"/>
      <c r="G26" s="71"/>
      <c r="H26" s="111" t="s">
        <v>35</v>
      </c>
      <c r="I26" s="112">
        <f>SUM(I19:I25)</f>
        <v>21101.9</v>
      </c>
      <c r="J26" s="91"/>
    </row>
    <row r="27" spans="1:11" s="70" customFormat="1" ht="18" customHeight="1">
      <c r="A27" s="79" t="s">
        <v>46</v>
      </c>
      <c r="B27" s="80"/>
      <c r="C27" s="80"/>
      <c r="D27" s="80"/>
      <c r="E27" s="80"/>
      <c r="F27" s="80"/>
      <c r="G27" s="80"/>
      <c r="H27" s="80"/>
      <c r="I27" s="80"/>
      <c r="J27" s="71"/>
    </row>
    <row r="28" spans="1:11" s="116" customFormat="1" ht="15" customHeight="1">
      <c r="A28" s="102"/>
      <c r="B28" s="113" t="s">
        <v>47</v>
      </c>
      <c r="C28" s="103">
        <v>1</v>
      </c>
      <c r="D28" s="103" t="s">
        <v>48</v>
      </c>
      <c r="E28" s="103" t="s">
        <v>28</v>
      </c>
      <c r="F28" s="103">
        <v>2</v>
      </c>
      <c r="G28" s="103" t="s">
        <v>33</v>
      </c>
      <c r="H28" s="114">
        <v>180</v>
      </c>
      <c r="I28" s="114">
        <f>H28*F28*C28</f>
        <v>360</v>
      </c>
      <c r="J28" s="104" t="s">
        <v>49</v>
      </c>
      <c r="K28" s="115"/>
    </row>
    <row r="29" spans="1:11" s="116" customFormat="1" ht="15" customHeight="1">
      <c r="A29" s="102"/>
      <c r="B29" s="113" t="s">
        <v>50</v>
      </c>
      <c r="C29" s="103">
        <v>1</v>
      </c>
      <c r="D29" s="103" t="s">
        <v>48</v>
      </c>
      <c r="E29" s="103" t="s">
        <v>28</v>
      </c>
      <c r="F29" s="103">
        <v>2</v>
      </c>
      <c r="G29" s="103" t="s">
        <v>33</v>
      </c>
      <c r="H29" s="114">
        <v>230</v>
      </c>
      <c r="I29" s="114">
        <f>H29*F29*C29</f>
        <v>460</v>
      </c>
      <c r="J29" s="104" t="s">
        <v>49</v>
      </c>
    </row>
    <row r="30" spans="1:11" s="116" customFormat="1" ht="15" customHeight="1">
      <c r="A30" s="102"/>
      <c r="B30" s="113" t="s">
        <v>47</v>
      </c>
      <c r="C30" s="103">
        <v>1</v>
      </c>
      <c r="D30" s="103" t="s">
        <v>48</v>
      </c>
      <c r="E30" s="103" t="s">
        <v>28</v>
      </c>
      <c r="F30" s="103">
        <v>2</v>
      </c>
      <c r="G30" s="103" t="s">
        <v>33</v>
      </c>
      <c r="H30" s="114">
        <v>130</v>
      </c>
      <c r="I30" s="114">
        <f>H30*F30*C30</f>
        <v>260</v>
      </c>
      <c r="J30" s="104" t="s">
        <v>51</v>
      </c>
    </row>
    <row r="31" spans="1:11" s="116" customFormat="1" ht="15" customHeight="1">
      <c r="A31" s="102"/>
      <c r="B31" s="113" t="s">
        <v>47</v>
      </c>
      <c r="C31" s="103">
        <v>1</v>
      </c>
      <c r="D31" s="103" t="s">
        <v>48</v>
      </c>
      <c r="E31" s="103" t="s">
        <v>28</v>
      </c>
      <c r="F31" s="103">
        <v>1</v>
      </c>
      <c r="G31" s="103" t="s">
        <v>33</v>
      </c>
      <c r="H31" s="114">
        <v>130</v>
      </c>
      <c r="I31" s="114">
        <f>H31*F31*C31</f>
        <v>130</v>
      </c>
      <c r="J31" s="104" t="s">
        <v>52</v>
      </c>
    </row>
    <row r="32" spans="1:11" s="122" customFormat="1" ht="15" customHeight="1">
      <c r="A32" s="117"/>
      <c r="B32" s="118"/>
      <c r="C32" s="117"/>
      <c r="D32" s="117"/>
      <c r="E32" s="117"/>
      <c r="F32" s="117"/>
      <c r="G32" s="117"/>
      <c r="H32" s="119" t="s">
        <v>35</v>
      </c>
      <c r="I32" s="120">
        <f>SUM(I28:I31)</f>
        <v>1210</v>
      </c>
      <c r="J32" s="121"/>
    </row>
    <row r="33" spans="1:10" s="70" customFormat="1" ht="18" customHeight="1">
      <c r="A33" s="79" t="s">
        <v>53</v>
      </c>
      <c r="B33" s="80"/>
      <c r="C33" s="80"/>
      <c r="D33" s="80"/>
      <c r="E33" s="80"/>
      <c r="F33" s="80"/>
      <c r="G33" s="80"/>
      <c r="H33" s="80"/>
      <c r="I33" s="80"/>
      <c r="J33" s="71"/>
    </row>
    <row r="34" spans="1:10" s="87" customFormat="1" ht="15" customHeight="1">
      <c r="A34" s="102"/>
      <c r="B34" s="102" t="s">
        <v>54</v>
      </c>
      <c r="C34" s="103">
        <v>1</v>
      </c>
      <c r="D34" s="103" t="s">
        <v>38</v>
      </c>
      <c r="E34" s="103" t="s">
        <v>28</v>
      </c>
      <c r="F34" s="103">
        <v>1</v>
      </c>
      <c r="G34" s="103" t="s">
        <v>33</v>
      </c>
      <c r="H34" s="123">
        <v>7000</v>
      </c>
      <c r="I34" s="124">
        <f>C34*F34*H34</f>
        <v>7000</v>
      </c>
      <c r="J34" s="125"/>
    </row>
    <row r="35" spans="1:10" s="87" customFormat="1" ht="15" customHeight="1">
      <c r="A35" s="102"/>
      <c r="B35" s="102" t="s">
        <v>55</v>
      </c>
      <c r="C35" s="103">
        <v>2</v>
      </c>
      <c r="D35" s="103" t="s">
        <v>56</v>
      </c>
      <c r="E35" s="103" t="s">
        <v>28</v>
      </c>
      <c r="F35" s="103">
        <v>3</v>
      </c>
      <c r="G35" s="103" t="s">
        <v>57</v>
      </c>
      <c r="H35" s="84">
        <v>230</v>
      </c>
      <c r="I35" s="85">
        <f>C35*F35*H35</f>
        <v>1380</v>
      </c>
      <c r="J35" s="126"/>
    </row>
    <row r="36" spans="1:10" s="87" customFormat="1" ht="15" customHeight="1">
      <c r="A36" s="102"/>
      <c r="B36" s="102" t="s">
        <v>58</v>
      </c>
      <c r="C36" s="103">
        <v>1</v>
      </c>
      <c r="D36" s="103"/>
      <c r="E36" s="103" t="s">
        <v>28</v>
      </c>
      <c r="F36" s="103">
        <v>1</v>
      </c>
      <c r="G36" s="103"/>
      <c r="H36" s="85">
        <v>1977</v>
      </c>
      <c r="I36" s="134">
        <f>C36*F36*H36</f>
        <v>1977</v>
      </c>
      <c r="J36" s="127"/>
    </row>
    <row r="37" spans="1:10" s="70" customFormat="1" ht="15" customHeight="1">
      <c r="A37" s="71"/>
      <c r="B37" s="88"/>
      <c r="C37" s="71"/>
      <c r="D37" s="71"/>
      <c r="E37" s="71"/>
      <c r="F37" s="71"/>
      <c r="G37" s="71"/>
      <c r="H37" s="111" t="s">
        <v>35</v>
      </c>
      <c r="I37" s="112">
        <f>SUM(I34:I36)</f>
        <v>10357</v>
      </c>
      <c r="J37" s="128"/>
    </row>
    <row r="38" spans="1:10" s="70" customFormat="1" ht="18" customHeight="1">
      <c r="A38" s="79" t="s">
        <v>59</v>
      </c>
      <c r="B38" s="80"/>
      <c r="C38" s="80"/>
      <c r="D38" s="80"/>
      <c r="E38" s="80"/>
      <c r="F38" s="80"/>
      <c r="G38" s="80"/>
      <c r="H38" s="80"/>
      <c r="I38" s="80"/>
      <c r="J38" s="71"/>
    </row>
    <row r="39" spans="1:10" s="87" customFormat="1" ht="15" customHeight="1">
      <c r="A39" s="102"/>
      <c r="B39" s="82"/>
      <c r="C39" s="103"/>
      <c r="D39" s="103"/>
      <c r="E39" s="103"/>
      <c r="F39" s="103"/>
      <c r="G39" s="103"/>
      <c r="H39" s="84"/>
      <c r="I39" s="85"/>
      <c r="J39" s="85"/>
    </row>
    <row r="40" spans="1:10" s="70" customFormat="1" ht="15" customHeight="1">
      <c r="A40" s="71"/>
      <c r="B40" s="88"/>
      <c r="C40" s="71"/>
      <c r="D40" s="71"/>
      <c r="E40" s="71"/>
      <c r="F40" s="71"/>
      <c r="G40" s="71"/>
      <c r="H40" s="92"/>
      <c r="I40" s="93"/>
      <c r="J40" s="94"/>
    </row>
    <row r="41" spans="1:10" s="70" customFormat="1" ht="15" customHeight="1" thickBot="1">
      <c r="A41" s="71"/>
      <c r="B41" s="88"/>
      <c r="C41" s="71"/>
      <c r="D41" s="71"/>
      <c r="E41" s="71"/>
      <c r="F41" s="71"/>
      <c r="G41" s="73"/>
      <c r="H41" s="129" t="s">
        <v>60</v>
      </c>
      <c r="I41" s="130">
        <f>I13+I26+I32+I37+I16+I39</f>
        <v>44668.9</v>
      </c>
      <c r="J41" s="131"/>
    </row>
    <row r="42" spans="1:10" ht="17.25">
      <c r="A42" s="132"/>
      <c r="B42" s="132"/>
      <c r="C42" s="132"/>
      <c r="D42" s="132"/>
      <c r="E42" s="132"/>
      <c r="F42" s="132"/>
      <c r="G42" s="132"/>
      <c r="H42" s="132"/>
      <c r="I42" s="132"/>
      <c r="J42" s="132"/>
    </row>
    <row r="43" spans="1:10" ht="17.25">
      <c r="A43" s="133" t="s">
        <v>63</v>
      </c>
      <c r="B43" s="132"/>
      <c r="C43" s="132"/>
      <c r="D43" s="132"/>
      <c r="E43" s="132"/>
      <c r="F43" s="132"/>
      <c r="G43" s="132"/>
      <c r="H43" s="132"/>
      <c r="I43" s="132"/>
      <c r="J43" s="132"/>
    </row>
    <row r="44" spans="1:10" ht="17.25">
      <c r="A44" s="133" t="s">
        <v>64</v>
      </c>
      <c r="B44" s="132"/>
      <c r="C44" s="132"/>
      <c r="D44" s="132"/>
      <c r="E44" s="132"/>
      <c r="F44" s="132"/>
      <c r="G44" s="132"/>
      <c r="H44" s="132"/>
      <c r="I44" s="132"/>
      <c r="J44" s="132"/>
    </row>
  </sheetData>
  <mergeCells count="9">
    <mergeCell ref="C7:H7"/>
    <mergeCell ref="C8:G8"/>
    <mergeCell ref="C10:G10"/>
    <mergeCell ref="A1:J1"/>
    <mergeCell ref="A2:J2"/>
    <mergeCell ref="C3:H3"/>
    <mergeCell ref="C4:H4"/>
    <mergeCell ref="C5:H5"/>
    <mergeCell ref="C6:H6"/>
  </mergeCells>
  <phoneticPr fontId="2" type="noConversion"/>
  <hyperlinks>
    <hyperlink ref="C7" r:id="rId1" tooltip="mailto:gengwuxi@cct.cn" xr:uid="{4E5897EA-ED52-44F8-8792-3BEC0E61E348}"/>
  </hyperlinks>
  <pageMargins left="0.69930555555555596" right="0.69930555555555596" top="0.75" bottom="0.75" header="0.3" footer="0.3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opLeftCell="A16" workbookViewId="0">
      <selection activeCell="B24" sqref="B24"/>
    </sheetView>
  </sheetViews>
  <sheetFormatPr defaultColWidth="9" defaultRowHeight="14.25"/>
  <cols>
    <col min="1" max="1" width="32.625" customWidth="1"/>
    <col min="2" max="2" width="21.625" customWidth="1"/>
    <col min="3" max="7" width="3.625" customWidth="1"/>
    <col min="8" max="8" width="13.375" customWidth="1"/>
    <col min="9" max="9" width="11.625" customWidth="1"/>
    <col min="10" max="10" width="35.25" customWidth="1"/>
  </cols>
  <sheetData>
    <row r="1" spans="1:10" ht="64.5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s="1" customFormat="1" ht="44.25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s="2" customFormat="1" ht="15" customHeight="1">
      <c r="A3" s="6" t="s">
        <v>2</v>
      </c>
      <c r="B3" s="7" t="s">
        <v>3</v>
      </c>
      <c r="C3" s="154" t="s">
        <v>4</v>
      </c>
      <c r="D3" s="155"/>
      <c r="E3" s="155"/>
      <c r="F3" s="155"/>
      <c r="G3" s="155"/>
      <c r="H3" s="155"/>
      <c r="I3" s="8"/>
      <c r="J3" s="7"/>
    </row>
    <row r="4" spans="1:10" s="2" customFormat="1" ht="15" customHeight="1">
      <c r="A4" s="6"/>
      <c r="B4" s="7" t="s">
        <v>5</v>
      </c>
      <c r="C4" s="156">
        <v>43083</v>
      </c>
      <c r="D4" s="157"/>
      <c r="E4" s="157"/>
      <c r="F4" s="157"/>
      <c r="G4" s="157"/>
      <c r="H4" s="157"/>
      <c r="I4" s="8" t="s">
        <v>6</v>
      </c>
      <c r="J4" s="7" t="s">
        <v>7</v>
      </c>
    </row>
    <row r="5" spans="1:10" s="2" customFormat="1" ht="15" customHeight="1">
      <c r="A5" s="6"/>
      <c r="B5" s="8" t="s">
        <v>8</v>
      </c>
      <c r="C5" s="156" t="s">
        <v>9</v>
      </c>
      <c r="D5" s="157"/>
      <c r="E5" s="157"/>
      <c r="F5" s="157"/>
      <c r="G5" s="157"/>
      <c r="H5" s="157"/>
      <c r="I5" s="7" t="s">
        <v>10</v>
      </c>
      <c r="J5" s="7" t="s">
        <v>11</v>
      </c>
    </row>
    <row r="6" spans="1:10" s="2" customFormat="1" ht="15" customHeight="1">
      <c r="A6" s="6"/>
      <c r="B6" s="7" t="s">
        <v>12</v>
      </c>
      <c r="C6" s="147" t="s">
        <v>13</v>
      </c>
      <c r="D6" s="147"/>
      <c r="E6" s="147"/>
      <c r="F6" s="147"/>
      <c r="G6" s="147"/>
      <c r="H6" s="147"/>
      <c r="I6" s="13"/>
      <c r="J6" s="13"/>
    </row>
    <row r="7" spans="1:10" s="2" customFormat="1" ht="15" customHeight="1">
      <c r="A7" s="6"/>
      <c r="B7" s="7" t="s">
        <v>14</v>
      </c>
      <c r="C7" s="135" t="s">
        <v>15</v>
      </c>
      <c r="D7" s="147"/>
      <c r="E7" s="147"/>
      <c r="F7" s="147"/>
      <c r="G7" s="147"/>
      <c r="H7" s="147"/>
      <c r="I7" s="41" t="s">
        <v>16</v>
      </c>
      <c r="J7" s="41" t="s">
        <v>17</v>
      </c>
    </row>
    <row r="8" spans="1:10" s="2" customFormat="1" ht="15" customHeight="1">
      <c r="A8" s="9"/>
      <c r="B8" s="10" t="s">
        <v>18</v>
      </c>
      <c r="C8" s="148"/>
      <c r="D8" s="148"/>
      <c r="E8" s="148"/>
      <c r="F8" s="148"/>
      <c r="G8" s="148"/>
      <c r="H8" s="12"/>
      <c r="I8" s="42"/>
      <c r="J8" s="11"/>
    </row>
    <row r="9" spans="1:10" s="2" customFormat="1" ht="15" customHeight="1">
      <c r="A9" s="6" t="s">
        <v>19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s="2" customFormat="1" ht="15" customHeight="1">
      <c r="A10" s="14" t="s">
        <v>20</v>
      </c>
      <c r="B10" s="14" t="s">
        <v>21</v>
      </c>
      <c r="C10" s="149" t="s">
        <v>22</v>
      </c>
      <c r="D10" s="150"/>
      <c r="E10" s="150"/>
      <c r="F10" s="150"/>
      <c r="G10" s="151"/>
      <c r="H10" s="14" t="s">
        <v>23</v>
      </c>
      <c r="I10" s="14" t="s">
        <v>24</v>
      </c>
      <c r="J10" s="14" t="s">
        <v>25</v>
      </c>
    </row>
    <row r="11" spans="1:10" s="2" customFormat="1" ht="18" customHeight="1">
      <c r="A11" s="15" t="s">
        <v>26</v>
      </c>
      <c r="B11" s="16"/>
      <c r="C11" s="16"/>
      <c r="D11" s="16"/>
      <c r="E11" s="16"/>
      <c r="F11" s="16"/>
      <c r="G11" s="16"/>
      <c r="H11" s="16"/>
      <c r="I11" s="16"/>
      <c r="J11" s="13"/>
    </row>
    <row r="12" spans="1:10" s="3" customFormat="1" ht="15" customHeight="1">
      <c r="A12" s="17"/>
      <c r="B12" s="18"/>
      <c r="C12" s="19"/>
      <c r="D12" s="19" t="s">
        <v>27</v>
      </c>
      <c r="E12" s="19" t="s">
        <v>28</v>
      </c>
      <c r="F12" s="19"/>
      <c r="G12" s="19" t="s">
        <v>29</v>
      </c>
      <c r="H12" s="20"/>
      <c r="I12" s="38">
        <f>H12*C12*F12</f>
        <v>0</v>
      </c>
      <c r="J12" s="43"/>
    </row>
    <row r="13" spans="1:10" s="2" customFormat="1" ht="15" customHeight="1">
      <c r="A13" s="13"/>
      <c r="B13" s="21"/>
      <c r="C13" s="13"/>
      <c r="D13" s="13"/>
      <c r="E13" s="13"/>
      <c r="F13" s="13"/>
      <c r="G13" s="13"/>
      <c r="H13" s="22"/>
      <c r="I13" s="44">
        <f>SUM(I12:I12)</f>
        <v>0</v>
      </c>
      <c r="J13" s="45"/>
    </row>
    <row r="14" spans="1:10" s="2" customFormat="1" ht="15" customHeight="1">
      <c r="A14" s="15" t="s">
        <v>30</v>
      </c>
      <c r="B14" s="21"/>
      <c r="C14" s="13"/>
      <c r="D14" s="13"/>
      <c r="E14" s="13"/>
      <c r="F14" s="13"/>
      <c r="G14" s="13"/>
      <c r="H14" s="23"/>
      <c r="I14" s="46"/>
      <c r="J14" s="47"/>
    </row>
    <row r="15" spans="1:10" s="3" customFormat="1" ht="15" customHeight="1">
      <c r="A15" s="18" t="s">
        <v>9</v>
      </c>
      <c r="B15" s="18" t="s">
        <v>31</v>
      </c>
      <c r="C15" s="19">
        <v>1</v>
      </c>
      <c r="D15" s="19" t="s">
        <v>32</v>
      </c>
      <c r="E15" s="19" t="s">
        <v>28</v>
      </c>
      <c r="F15" s="19">
        <v>1</v>
      </c>
      <c r="G15" s="19" t="s">
        <v>33</v>
      </c>
      <c r="H15" s="20">
        <v>12000</v>
      </c>
      <c r="I15" s="38">
        <f>H15*C15*F15</f>
        <v>12000</v>
      </c>
      <c r="J15" s="43" t="s">
        <v>34</v>
      </c>
    </row>
    <row r="16" spans="1:10" s="3" customFormat="1" ht="15" customHeight="1">
      <c r="A16" s="24"/>
      <c r="B16" s="25"/>
      <c r="C16" s="26"/>
      <c r="D16" s="26"/>
      <c r="E16" s="26"/>
      <c r="F16" s="26"/>
      <c r="G16" s="26"/>
      <c r="H16" s="22" t="s">
        <v>35</v>
      </c>
      <c r="I16" s="44">
        <f>SUM(I15)</f>
        <v>12000</v>
      </c>
      <c r="J16" s="48"/>
    </row>
    <row r="17" spans="1:11" s="3" customFormat="1" ht="15" customHeight="1">
      <c r="A17" s="24"/>
      <c r="B17" s="25"/>
      <c r="C17" s="26"/>
      <c r="D17" s="26"/>
      <c r="E17" s="26"/>
      <c r="F17" s="26"/>
      <c r="G17" s="26"/>
      <c r="H17" s="27"/>
      <c r="I17" s="49"/>
      <c r="J17" s="48"/>
    </row>
    <row r="18" spans="1:11" s="2" customFormat="1" ht="18" customHeight="1">
      <c r="A18" s="15" t="s">
        <v>36</v>
      </c>
      <c r="B18" s="16"/>
      <c r="C18" s="16"/>
      <c r="D18" s="16"/>
      <c r="E18" s="16"/>
      <c r="F18" s="16"/>
      <c r="G18" s="16"/>
      <c r="H18" s="16"/>
      <c r="I18" s="16"/>
      <c r="J18" s="13"/>
    </row>
    <row r="19" spans="1:11" s="3" customFormat="1" ht="15" customHeight="1">
      <c r="A19" s="17"/>
      <c r="B19" s="18" t="s">
        <v>37</v>
      </c>
      <c r="C19" s="19">
        <v>7</v>
      </c>
      <c r="D19" s="19" t="s">
        <v>38</v>
      </c>
      <c r="E19" s="19" t="s">
        <v>28</v>
      </c>
      <c r="F19" s="19">
        <v>1</v>
      </c>
      <c r="G19" s="19" t="s">
        <v>33</v>
      </c>
      <c r="H19" s="20">
        <v>2000</v>
      </c>
      <c r="I19" s="38">
        <f>H19*F19*C19</f>
        <v>14000</v>
      </c>
      <c r="J19" s="43" t="s">
        <v>39</v>
      </c>
    </row>
    <row r="20" spans="1:11" s="3" customFormat="1" ht="15" customHeight="1">
      <c r="A20" s="28"/>
      <c r="B20" s="18"/>
      <c r="C20" s="19"/>
      <c r="D20" s="19"/>
      <c r="E20" s="19"/>
      <c r="F20" s="19"/>
      <c r="G20" s="19"/>
      <c r="H20" s="20"/>
      <c r="I20" s="38"/>
      <c r="J20" s="43"/>
    </row>
    <row r="21" spans="1:11" s="3" customFormat="1" ht="15" customHeight="1">
      <c r="A21" s="29"/>
      <c r="B21" s="29" t="s">
        <v>40</v>
      </c>
      <c r="C21" s="30">
        <v>22</v>
      </c>
      <c r="D21" s="30" t="s">
        <v>41</v>
      </c>
      <c r="E21" s="30" t="s">
        <v>28</v>
      </c>
      <c r="F21" s="30">
        <v>1</v>
      </c>
      <c r="G21" s="30" t="s">
        <v>33</v>
      </c>
      <c r="H21" s="20">
        <v>89</v>
      </c>
      <c r="I21" s="50">
        <f>H21*C21*F21</f>
        <v>1958</v>
      </c>
      <c r="J21" s="50"/>
    </row>
    <row r="22" spans="1:11" s="3" customFormat="1" ht="15" customHeight="1">
      <c r="A22" s="29"/>
      <c r="B22" s="18" t="s">
        <v>42</v>
      </c>
      <c r="C22" s="30">
        <v>14</v>
      </c>
      <c r="D22" s="30" t="s">
        <v>41</v>
      </c>
      <c r="E22" s="30" t="s">
        <v>28</v>
      </c>
      <c r="F22" s="30">
        <v>1</v>
      </c>
      <c r="G22" s="30" t="s">
        <v>33</v>
      </c>
      <c r="H22" s="20">
        <v>349</v>
      </c>
      <c r="I22" s="38">
        <f>H22*C22*F22</f>
        <v>4886</v>
      </c>
      <c r="J22" s="50"/>
    </row>
    <row r="23" spans="1:11" s="3" customFormat="1" ht="15" customHeight="1">
      <c r="A23" s="29"/>
      <c r="B23" s="18" t="s">
        <v>61</v>
      </c>
      <c r="C23" s="30"/>
      <c r="D23" s="30"/>
      <c r="E23" s="30"/>
      <c r="F23" s="30"/>
      <c r="G23" s="30"/>
      <c r="H23" s="64" t="s">
        <v>62</v>
      </c>
      <c r="I23" s="38">
        <f>(I22+I21)*H23</f>
        <v>684.40000000000009</v>
      </c>
      <c r="J23" s="50"/>
    </row>
    <row r="24" spans="1:11" s="3" customFormat="1" ht="15" customHeight="1">
      <c r="A24" s="29"/>
      <c r="B24" s="32" t="s">
        <v>43</v>
      </c>
      <c r="C24" s="30">
        <v>8</v>
      </c>
      <c r="D24" s="30" t="s">
        <v>41</v>
      </c>
      <c r="E24" s="30" t="s">
        <v>28</v>
      </c>
      <c r="F24" s="30">
        <v>1</v>
      </c>
      <c r="G24" s="30" t="s">
        <v>33</v>
      </c>
      <c r="H24" s="37">
        <v>7</v>
      </c>
      <c r="I24" s="57">
        <f>H24*C24*F24</f>
        <v>56</v>
      </c>
      <c r="J24" s="51"/>
    </row>
    <row r="25" spans="1:11" s="3" customFormat="1" ht="15" customHeight="1">
      <c r="A25" s="29"/>
      <c r="B25" s="32" t="s">
        <v>44</v>
      </c>
      <c r="C25" s="30">
        <v>8</v>
      </c>
      <c r="D25" s="30" t="s">
        <v>41</v>
      </c>
      <c r="E25" s="30" t="s">
        <v>28</v>
      </c>
      <c r="F25" s="30">
        <v>1</v>
      </c>
      <c r="G25" s="30" t="s">
        <v>33</v>
      </c>
      <c r="H25" s="37">
        <v>9</v>
      </c>
      <c r="I25" s="57">
        <f>H25*C25*F25</f>
        <v>72</v>
      </c>
      <c r="J25" s="50"/>
    </row>
    <row r="26" spans="1:11" s="3" customFormat="1" ht="15" customHeight="1">
      <c r="A26" s="29"/>
      <c r="B26" s="32" t="s">
        <v>45</v>
      </c>
      <c r="C26" s="30">
        <v>1</v>
      </c>
      <c r="D26" s="30"/>
      <c r="E26" s="30"/>
      <c r="F26" s="30">
        <v>1</v>
      </c>
      <c r="G26" s="30"/>
      <c r="H26" s="37"/>
      <c r="I26" s="57">
        <v>129.9</v>
      </c>
      <c r="J26" s="52"/>
    </row>
    <row r="27" spans="1:11" s="2" customFormat="1" ht="15" customHeight="1">
      <c r="A27" s="13"/>
      <c r="B27" s="21"/>
      <c r="C27" s="13"/>
      <c r="D27" s="13"/>
      <c r="E27" s="13"/>
      <c r="F27" s="13"/>
      <c r="G27" s="13"/>
      <c r="H27" s="31" t="s">
        <v>35</v>
      </c>
      <c r="I27" s="53">
        <f>SUM(I19:I26)</f>
        <v>21786.300000000003</v>
      </c>
      <c r="J27" s="45"/>
    </row>
    <row r="28" spans="1:11" s="2" customFormat="1" ht="18" customHeight="1">
      <c r="A28" s="15" t="s">
        <v>46</v>
      </c>
      <c r="B28" s="16"/>
      <c r="C28" s="16"/>
      <c r="D28" s="16"/>
      <c r="E28" s="16"/>
      <c r="F28" s="16"/>
      <c r="G28" s="16"/>
      <c r="H28" s="16"/>
      <c r="I28" s="16"/>
      <c r="J28" s="13"/>
    </row>
    <row r="29" spans="1:11" s="4" customFormat="1" ht="15" customHeight="1">
      <c r="A29" s="29"/>
      <c r="B29" s="32" t="s">
        <v>47</v>
      </c>
      <c r="C29" s="30">
        <v>1</v>
      </c>
      <c r="D29" s="30" t="s">
        <v>48</v>
      </c>
      <c r="E29" s="30" t="s">
        <v>28</v>
      </c>
      <c r="F29" s="30">
        <v>2</v>
      </c>
      <c r="G29" s="30" t="s">
        <v>33</v>
      </c>
      <c r="H29" s="33">
        <v>180</v>
      </c>
      <c r="I29" s="33">
        <f>H29*F29*C29</f>
        <v>360</v>
      </c>
      <c r="J29" s="50" t="s">
        <v>49</v>
      </c>
      <c r="K29" s="54"/>
    </row>
    <row r="30" spans="1:11" s="4" customFormat="1" ht="15" customHeight="1">
      <c r="A30" s="29"/>
      <c r="B30" s="32" t="s">
        <v>50</v>
      </c>
      <c r="C30" s="30">
        <v>1</v>
      </c>
      <c r="D30" s="30" t="s">
        <v>48</v>
      </c>
      <c r="E30" s="30" t="s">
        <v>28</v>
      </c>
      <c r="F30" s="30">
        <v>2</v>
      </c>
      <c r="G30" s="30" t="s">
        <v>33</v>
      </c>
      <c r="H30" s="33">
        <v>230</v>
      </c>
      <c r="I30" s="33">
        <f>H30*F30*C30</f>
        <v>460</v>
      </c>
      <c r="J30" s="50" t="s">
        <v>49</v>
      </c>
    </row>
    <row r="31" spans="1:11" s="4" customFormat="1" ht="15" customHeight="1">
      <c r="A31" s="29"/>
      <c r="B31" s="32" t="s">
        <v>47</v>
      </c>
      <c r="C31" s="30">
        <v>1</v>
      </c>
      <c r="D31" s="30" t="s">
        <v>48</v>
      </c>
      <c r="E31" s="30" t="s">
        <v>28</v>
      </c>
      <c r="F31" s="30">
        <v>2</v>
      </c>
      <c r="G31" s="30" t="s">
        <v>33</v>
      </c>
      <c r="H31" s="33">
        <v>130</v>
      </c>
      <c r="I31" s="33">
        <f>H31*F31*C31</f>
        <v>260</v>
      </c>
      <c r="J31" s="50" t="s">
        <v>51</v>
      </c>
    </row>
    <row r="32" spans="1:11" s="4" customFormat="1" ht="15" customHeight="1">
      <c r="A32" s="29"/>
      <c r="B32" s="32" t="s">
        <v>47</v>
      </c>
      <c r="C32" s="30">
        <v>1</v>
      </c>
      <c r="D32" s="30" t="s">
        <v>48</v>
      </c>
      <c r="E32" s="30" t="s">
        <v>28</v>
      </c>
      <c r="F32" s="30">
        <v>1</v>
      </c>
      <c r="G32" s="30" t="s">
        <v>33</v>
      </c>
      <c r="H32" s="33">
        <v>130</v>
      </c>
      <c r="I32" s="33">
        <f>H32*F32*C32</f>
        <v>130</v>
      </c>
      <c r="J32" s="50" t="s">
        <v>52</v>
      </c>
    </row>
    <row r="33" spans="1:10" s="5" customFormat="1" ht="15" customHeight="1">
      <c r="A33" s="34"/>
      <c r="B33" s="35"/>
      <c r="C33" s="34"/>
      <c r="D33" s="34"/>
      <c r="E33" s="34"/>
      <c r="F33" s="34"/>
      <c r="G33" s="34"/>
      <c r="H33" s="36" t="s">
        <v>35</v>
      </c>
      <c r="I33" s="55">
        <f>SUM(I29:I32)</f>
        <v>1210</v>
      </c>
      <c r="J33" s="56"/>
    </row>
    <row r="34" spans="1:10" s="2" customFormat="1" ht="18" customHeight="1">
      <c r="A34" s="15" t="s">
        <v>53</v>
      </c>
      <c r="B34" s="16"/>
      <c r="C34" s="16"/>
      <c r="D34" s="16"/>
      <c r="E34" s="16"/>
      <c r="F34" s="16"/>
      <c r="G34" s="16"/>
      <c r="H34" s="16"/>
      <c r="I34" s="16"/>
      <c r="J34" s="13"/>
    </row>
    <row r="35" spans="1:10" s="3" customFormat="1" ht="15" customHeight="1">
      <c r="A35" s="29"/>
      <c r="B35" s="29" t="s">
        <v>54</v>
      </c>
      <c r="C35" s="30">
        <v>1</v>
      </c>
      <c r="D35" s="30" t="s">
        <v>38</v>
      </c>
      <c r="E35" s="30" t="s">
        <v>28</v>
      </c>
      <c r="F35" s="30">
        <v>1</v>
      </c>
      <c r="G35" s="30" t="s">
        <v>33</v>
      </c>
      <c r="H35" s="37">
        <v>7000</v>
      </c>
      <c r="I35" s="57">
        <f>C35*F35*H35</f>
        <v>7000</v>
      </c>
      <c r="J35" s="58"/>
    </row>
    <row r="36" spans="1:10" s="3" customFormat="1" ht="15" customHeight="1">
      <c r="A36" s="29"/>
      <c r="B36" s="29" t="s">
        <v>55</v>
      </c>
      <c r="C36" s="30">
        <v>2</v>
      </c>
      <c r="D36" s="30" t="s">
        <v>56</v>
      </c>
      <c r="E36" s="30" t="s">
        <v>28</v>
      </c>
      <c r="F36" s="30">
        <v>3</v>
      </c>
      <c r="G36" s="30" t="s">
        <v>57</v>
      </c>
      <c r="H36" s="20">
        <v>230</v>
      </c>
      <c r="I36" s="38">
        <f>C36*F36*H36</f>
        <v>1380</v>
      </c>
      <c r="J36" s="59"/>
    </row>
    <row r="37" spans="1:10" s="3" customFormat="1" ht="15" customHeight="1">
      <c r="A37" s="29"/>
      <c r="B37" s="29" t="s">
        <v>58</v>
      </c>
      <c r="C37" s="30">
        <v>1</v>
      </c>
      <c r="D37" s="30"/>
      <c r="E37" s="30" t="s">
        <v>28</v>
      </c>
      <c r="F37" s="30">
        <v>1</v>
      </c>
      <c r="G37" s="30"/>
      <c r="H37" s="38">
        <v>1977</v>
      </c>
      <c r="I37" s="38">
        <f>C37*F37*H37</f>
        <v>1977</v>
      </c>
      <c r="J37" s="60"/>
    </row>
    <row r="38" spans="1:10" s="2" customFormat="1" ht="15" customHeight="1">
      <c r="A38" s="13"/>
      <c r="B38" s="21"/>
      <c r="C38" s="13"/>
      <c r="D38" s="13"/>
      <c r="E38" s="13"/>
      <c r="F38" s="13"/>
      <c r="G38" s="13"/>
      <c r="H38" s="31" t="s">
        <v>35</v>
      </c>
      <c r="I38" s="53">
        <f>SUM(I35:I37)</f>
        <v>10357</v>
      </c>
      <c r="J38" s="61"/>
    </row>
    <row r="39" spans="1:10" s="2" customFormat="1" ht="18" customHeight="1">
      <c r="A39" s="15" t="s">
        <v>59</v>
      </c>
      <c r="B39" s="16"/>
      <c r="C39" s="16"/>
      <c r="D39" s="16"/>
      <c r="E39" s="16"/>
      <c r="F39" s="16"/>
      <c r="G39" s="16"/>
      <c r="H39" s="16"/>
      <c r="I39" s="16"/>
      <c r="J39" s="13"/>
    </row>
    <row r="40" spans="1:10" s="3" customFormat="1" ht="15" customHeight="1">
      <c r="A40" s="29"/>
      <c r="B40" s="18"/>
      <c r="C40" s="30"/>
      <c r="D40" s="30"/>
      <c r="E40" s="30"/>
      <c r="F40" s="30"/>
      <c r="G40" s="30"/>
      <c r="H40" s="20"/>
      <c r="I40" s="38"/>
      <c r="J40" s="38"/>
    </row>
    <row r="41" spans="1:10" s="2" customFormat="1" ht="15" customHeight="1">
      <c r="A41" s="13"/>
      <c r="B41" s="21"/>
      <c r="C41" s="13"/>
      <c r="D41" s="13"/>
      <c r="E41" s="13"/>
      <c r="F41" s="13"/>
      <c r="G41" s="13"/>
      <c r="H41" s="23"/>
      <c r="I41" s="46"/>
      <c r="J41" s="47"/>
    </row>
    <row r="42" spans="1:10" s="2" customFormat="1" ht="15" customHeight="1">
      <c r="A42"/>
      <c r="B42"/>
      <c r="C42" s="13"/>
      <c r="D42" s="13"/>
      <c r="E42" s="13"/>
      <c r="F42" s="13"/>
      <c r="G42" s="9"/>
      <c r="H42" s="39" t="s">
        <v>60</v>
      </c>
      <c r="I42" s="62">
        <f>I13+I27+I33+I38+I16+I40</f>
        <v>45353.3</v>
      </c>
      <c r="J42" s="63"/>
    </row>
    <row r="43" spans="1:10" ht="17.25">
      <c r="C43" s="40"/>
      <c r="D43" s="40"/>
      <c r="E43" s="40"/>
      <c r="F43" s="40"/>
      <c r="G43" s="40"/>
      <c r="H43" s="40"/>
      <c r="I43" s="40"/>
      <c r="J43" s="40"/>
    </row>
    <row r="44" spans="1:10" ht="17.25">
      <c r="C44" s="40"/>
      <c r="D44" s="40"/>
      <c r="E44" s="40"/>
      <c r="F44" s="40"/>
      <c r="G44" s="40"/>
      <c r="H44" s="40"/>
      <c r="I44" s="40"/>
      <c r="J44" s="40"/>
    </row>
    <row r="45" spans="1:10" ht="17.25">
      <c r="C45" s="40"/>
      <c r="D45" s="40"/>
      <c r="E45" s="40"/>
      <c r="F45" s="40"/>
      <c r="G45" s="40"/>
      <c r="H45" s="40"/>
      <c r="I45" s="40"/>
      <c r="J45" s="40"/>
    </row>
  </sheetData>
  <mergeCells count="9">
    <mergeCell ref="C6:H6"/>
    <mergeCell ref="C7:H7"/>
    <mergeCell ref="C8:G8"/>
    <mergeCell ref="C10:G10"/>
    <mergeCell ref="A1:J1"/>
    <mergeCell ref="A2:J2"/>
    <mergeCell ref="C3:H3"/>
    <mergeCell ref="C4:H4"/>
    <mergeCell ref="C5:H5"/>
  </mergeCells>
  <phoneticPr fontId="16" type="noConversion"/>
  <hyperlinks>
    <hyperlink ref="C7" r:id="rId1" tooltip="mailto:gengwuxi@cct.cn" xr:uid="{00000000-0004-0000-0000-000000000000}"/>
  </hyperlinks>
  <pageMargins left="0.69930555555555596" right="0.69930555555555596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维固力 武汉 高辉费用明细</vt:lpstr>
      <vt:lpstr>维固力 武汉 高辉费用明细-真实</vt:lpstr>
    </vt:vector>
  </TitlesOfParts>
  <Company>cct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一位心满意足的 Microsoft Office 用户</dc:creator>
  <cp:lastModifiedBy>andre</cp:lastModifiedBy>
  <cp:lastPrinted>2016-04-25T08:47:00Z</cp:lastPrinted>
  <dcterms:created xsi:type="dcterms:W3CDTF">2002-12-09T07:07:00Z</dcterms:created>
  <dcterms:modified xsi:type="dcterms:W3CDTF">2018-05-21T03:26:27Z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