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<sst xmlns="http://schemas.openxmlformats.org/spreadsheetml/2006/main" count="112">
  <si>
    <t>360夏季团建活动结算单</t>
  </si>
  <si>
    <t>报价公司：</t>
  </si>
  <si>
    <t>康辉集团北京国际会议展览有限公司</t>
  </si>
  <si>
    <t xml:space="preserve"> 甲方名称： </t>
  </si>
  <si>
    <t>报价人（姓名/联系方式）：</t>
  </si>
  <si>
    <t xml:space="preserve"> 活动名称： </t>
  </si>
  <si>
    <t>360团建活动</t>
  </si>
  <si>
    <t xml:space="preserve"> 活动时间： </t>
  </si>
  <si>
    <t xml:space="preserve"> 2021.6.25-6.26</t>
  </si>
  <si>
    <t>人数：</t>
  </si>
  <si>
    <t xml:space="preserve"> 有效期： </t>
  </si>
  <si>
    <t xml:space="preserve">项目 </t>
  </si>
  <si>
    <t>项目明细</t>
  </si>
  <si>
    <t xml:space="preserve"> 项目内容</t>
  </si>
  <si>
    <t xml:space="preserve"> 数量 </t>
  </si>
  <si>
    <t xml:space="preserve"> 单位 </t>
  </si>
  <si>
    <t>单价</t>
  </si>
  <si>
    <t>小计</t>
  </si>
  <si>
    <t>备注</t>
  </si>
  <si>
    <t>1-住宿</t>
  </si>
  <si>
    <t>东方安颐国际酒店</t>
  </si>
  <si>
    <t>6.25-6.26 标间</t>
  </si>
  <si>
    <t>含双早</t>
  </si>
  <si>
    <t>间</t>
  </si>
  <si>
    <t>晚</t>
  </si>
  <si>
    <t>套房</t>
  </si>
  <si>
    <t>酒店住费用合计</t>
  </si>
  <si>
    <t>2-餐饮</t>
  </si>
  <si>
    <t>6.25晚宴</t>
  </si>
  <si>
    <t>桌餐</t>
  </si>
  <si>
    <t>晚宴桌餐</t>
  </si>
  <si>
    <t>桌</t>
  </si>
  <si>
    <t xml:space="preserve"> 次 </t>
  </si>
  <si>
    <t>6.25/6.26日午餐</t>
  </si>
  <si>
    <t>自助</t>
  </si>
  <si>
    <t>午餐自助</t>
  </si>
  <si>
    <t>人</t>
  </si>
  <si>
    <t>餐饮费用合计</t>
  </si>
  <si>
    <t>3-用车</t>
  </si>
  <si>
    <t>6.25日</t>
  </si>
  <si>
    <t>45座大巴</t>
  </si>
  <si>
    <t>包天</t>
  </si>
  <si>
    <t>辆</t>
  </si>
  <si>
    <t>天</t>
  </si>
  <si>
    <t>6.26日</t>
  </si>
  <si>
    <t>6.25/6.26日</t>
  </si>
  <si>
    <t>司机餐补</t>
  </si>
  <si>
    <t>次</t>
  </si>
  <si>
    <t>用车费用合计</t>
  </si>
  <si>
    <t>发票待开</t>
  </si>
  <si>
    <t>5-团建</t>
  </si>
  <si>
    <t>青龙湖公园（龙舟团建）</t>
  </si>
  <si>
    <t>团建费用</t>
  </si>
  <si>
    <t>团建</t>
  </si>
  <si>
    <t>门票</t>
  </si>
  <si>
    <t>青龙湖公园门票</t>
  </si>
  <si>
    <t>舵手</t>
  </si>
  <si>
    <t>每只船一位舵手</t>
  </si>
  <si>
    <t>团建带队老师</t>
  </si>
  <si>
    <t>主带+协助</t>
  </si>
  <si>
    <t>项</t>
  </si>
  <si>
    <t>背景板搭建</t>
  </si>
  <si>
    <t>背景板 3*8m</t>
  </si>
  <si>
    <t>平米</t>
  </si>
  <si>
    <t>人工</t>
  </si>
  <si>
    <t>运费</t>
  </si>
  <si>
    <t>保险</t>
  </si>
  <si>
    <t>人身意外险</t>
  </si>
  <si>
    <t>背景板场地使用</t>
  </si>
  <si>
    <t>背景板场地费</t>
  </si>
  <si>
    <t>制作费</t>
  </si>
  <si>
    <t>臂贴</t>
  </si>
  <si>
    <t>车头牌</t>
  </si>
  <si>
    <t>条幅</t>
  </si>
  <si>
    <t>KT版（颁奖，酒店指示）</t>
  </si>
  <si>
    <t>团建物品</t>
  </si>
  <si>
    <t>生日帽</t>
  </si>
  <si>
    <t>贴纸</t>
  </si>
  <si>
    <t>助威喇叭</t>
  </si>
  <si>
    <t>啦啦队拍手神器</t>
  </si>
  <si>
    <t>哨子</t>
  </si>
  <si>
    <t>矿泉水农夫</t>
  </si>
  <si>
    <t>箱</t>
  </si>
  <si>
    <t>矿泉水怡宝</t>
  </si>
  <si>
    <t>果粒橙（15+10）</t>
  </si>
  <si>
    <t>瓶</t>
  </si>
  <si>
    <t>藿香正气</t>
  </si>
  <si>
    <t>盒</t>
  </si>
  <si>
    <t>宝矿力</t>
  </si>
  <si>
    <t>头绳+防晒喷雾</t>
  </si>
  <si>
    <t>雨衣</t>
  </si>
  <si>
    <t>解酒食品（冰糖，蜂蜜，葛根）</t>
  </si>
  <si>
    <t>拍照手举牌</t>
  </si>
  <si>
    <t>一次性毛巾</t>
  </si>
  <si>
    <t>冰袖</t>
  </si>
  <si>
    <t>6-云摄影</t>
  </si>
  <si>
    <t>云摄影人员费用</t>
  </si>
  <si>
    <t>摄影</t>
  </si>
  <si>
    <t>摄影（25、26日两天）</t>
  </si>
  <si>
    <t>团建费用合计</t>
  </si>
  <si>
    <t>6-人员</t>
  </si>
  <si>
    <t>执行团队住宿</t>
  </si>
  <si>
    <t>住宿费用</t>
  </si>
  <si>
    <t>执行人员补贴</t>
  </si>
  <si>
    <t>含餐补</t>
  </si>
  <si>
    <t>6.25-6.26</t>
  </si>
  <si>
    <t xml:space="preserve"> 人 </t>
  </si>
  <si>
    <t>乙方人员费用合计</t>
  </si>
  <si>
    <t>项目合计</t>
  </si>
  <si>
    <t>8%服务费比例</t>
  </si>
  <si>
    <t>6%发票税率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</si>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</sst>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8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76"/>
  <sheetViews>
    <sheetView tabSelected="1" zoomScale="69" zoomScaleNormal="69" topLeftCell="A29" workbookViewId="0">
      <selection activeCell="J50" sqref="J50"/>
    </sheetView>
  </sheetViews>
  <sheetFormatPr defaultColWidth="8.66666666666667" defaultRowHeight="26" customHeight="1"/>
  <cols>
    <col min="1" max="1" width="11.25" style="1" customWidth="1"/>
    <col min="2" max="2" width="15.6916666666667" style="1" customWidth="1"/>
    <col min="3" max="3" width="14.8583333333333" style="4" customWidth="1"/>
    <col min="4" max="4" width="22.775" style="4" customWidth="1"/>
    <col min="5" max="5" width="6.80833333333333" style="1" customWidth="1"/>
    <col min="6" max="6" width="5.71666666666667" style="1" customWidth="1"/>
    <col min="7" max="7" width="5.275" style="1" customWidth="1"/>
    <col min="8" max="8" width="5.69166666666667" style="1" customWidth="1"/>
    <col min="9" max="9" width="9.30833333333333" style="1" customWidth="1"/>
    <col min="10" max="10" width="10.2833333333333" style="1" customWidth="1"/>
    <col min="11" max="11" width="14.85" style="1" customWidth="1"/>
    <col min="12" max="12" width="10" style="1" customWidth="1"/>
    <col min="13" max="13" width="12.7666666666667" style="1" customWidth="1"/>
    <col min="14" max="18" width="7.625" style="1" customWidth="1"/>
    <col min="19" max="16384" width="8.66666666666667" style="1"/>
  </cols>
  <sheetData>
    <row r="1" s="1" customFormat="1" ht="3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2"/>
      <c r="M1" s="22"/>
      <c r="N1" s="22"/>
      <c r="O1" s="22"/>
    </row>
    <row r="2" s="2" customFormat="1" customHeight="1" spans="1:15">
      <c r="A2" s="6" t="s">
        <v>1</v>
      </c>
      <c r="B2" s="6"/>
      <c r="C2" s="7" t="s">
        <v>2</v>
      </c>
      <c r="D2" s="7"/>
      <c r="E2" s="24" t="s">
        <v>3</v>
      </c>
      <c r="F2" s="24"/>
      <c r="G2" s="24"/>
      <c r="H2" s="25"/>
      <c r="I2" s="25"/>
      <c r="J2" s="25"/>
      <c r="K2" s="25"/>
      <c r="L2" s="26"/>
      <c r="M2" s="26"/>
      <c r="N2" s="26"/>
      <c r="O2" s="26"/>
    </row>
    <row r="3" s="2" customFormat="1" customHeight="1" spans="1:15">
      <c r="A3" s="6" t="s">
        <v>4</v>
      </c>
      <c r="B3" s="6"/>
      <c r="C3" s="7"/>
      <c r="D3" s="7"/>
      <c r="E3" s="24" t="s">
        <v>5</v>
      </c>
      <c r="F3" s="24"/>
      <c r="G3" s="24"/>
      <c r="H3" s="25" t="s">
        <v>6</v>
      </c>
      <c r="I3" s="25"/>
      <c r="J3" s="25"/>
      <c r="K3" s="25"/>
      <c r="L3" s="26"/>
      <c r="M3" s="26"/>
      <c r="N3" s="26"/>
      <c r="O3" s="26"/>
    </row>
    <row r="4" s="2" customFormat="1" customHeight="1" spans="1:15">
      <c r="A4" s="8" t="s">
        <v>7</v>
      </c>
      <c r="B4" s="9" t="s">
        <v>8</v>
      </c>
      <c r="C4" s="9" t="s">
        <v>9</v>
      </c>
      <c r="D4" s="9">
        <v>164</v>
      </c>
      <c r="E4" s="24" t="s">
        <v>10</v>
      </c>
      <c r="F4" s="24"/>
      <c r="G4" s="24"/>
      <c r="H4" s="25"/>
      <c r="I4" s="25"/>
      <c r="J4" s="25"/>
      <c r="K4" s="25"/>
      <c r="L4" s="26"/>
      <c r="M4" s="26"/>
      <c r="N4" s="26"/>
      <c r="O4" s="26"/>
    </row>
    <row r="5" s="3" customFormat="1" customHeight="1" spans="1:15">
      <c r="A5" s="10" t="s">
        <v>11</v>
      </c>
      <c r="B5" s="10" t="s">
        <v>12</v>
      </c>
      <c r="C5" s="10" t="s">
        <v>13</v>
      </c>
      <c r="D5" s="10"/>
      <c r="E5" s="10" t="s">
        <v>14</v>
      </c>
      <c r="F5" s="10" t="s">
        <v>15</v>
      </c>
      <c r="G5" s="10" t="s">
        <v>14</v>
      </c>
      <c r="H5" s="10" t="s">
        <v>15</v>
      </c>
      <c r="I5" s="10" t="s">
        <v>16</v>
      </c>
      <c r="J5" s="27" t="s">
        <v>17</v>
      </c>
      <c r="K5" s="10" t="s">
        <v>18</v>
      </c>
      <c r="L5" s="28"/>
      <c r="M5" s="28"/>
      <c r="N5" s="28"/>
      <c r="O5" s="28"/>
    </row>
    <row r="6" s="3" customFormat="1" customHeight="1" spans="1:18">
      <c r="A6" s="11" t="s">
        <v>19</v>
      </c>
      <c r="B6" s="11" t="s">
        <v>20</v>
      </c>
      <c r="C6" s="12" t="s">
        <v>21</v>
      </c>
      <c r="D6" s="13" t="s">
        <v>22</v>
      </c>
      <c r="E6" s="13">
        <v>83</v>
      </c>
      <c r="F6" s="13" t="s">
        <v>23</v>
      </c>
      <c r="G6" s="13">
        <v>1</v>
      </c>
      <c r="H6" s="13" t="s">
        <v>24</v>
      </c>
      <c r="I6" s="13">
        <v>520</v>
      </c>
      <c r="J6" s="29">
        <f>E6*G6*I6</f>
        <v>43160</v>
      </c>
      <c r="K6" s="13"/>
      <c r="L6" s="28"/>
      <c r="M6" s="28"/>
      <c r="N6" s="28"/>
      <c r="O6" s="28"/>
      <c r="P6" s="28"/>
      <c r="Q6" s="28"/>
      <c r="R6" s="28"/>
    </row>
    <row r="7" s="3" customFormat="1" customHeight="1" spans="1:18">
      <c r="A7" s="14"/>
      <c r="B7" s="11" t="s">
        <v>20</v>
      </c>
      <c r="C7" s="12" t="s">
        <v>21</v>
      </c>
      <c r="D7" s="13" t="s">
        <v>25</v>
      </c>
      <c r="E7" s="13">
        <v>1</v>
      </c>
      <c r="F7" s="13" t="s">
        <v>23</v>
      </c>
      <c r="G7" s="13">
        <v>1</v>
      </c>
      <c r="H7" s="13" t="s">
        <v>24</v>
      </c>
      <c r="I7" s="13">
        <v>1000</v>
      </c>
      <c r="J7" s="29">
        <f>E7*G7*I7</f>
        <v>1000</v>
      </c>
      <c r="K7" s="13"/>
      <c r="L7" s="28"/>
      <c r="M7" s="28"/>
      <c r="N7" s="28"/>
      <c r="O7" s="28"/>
      <c r="P7" s="41"/>
      <c r="Q7" s="41"/>
      <c r="R7" s="41"/>
    </row>
    <row r="8" s="3" customFormat="1" customHeight="1" spans="1:15">
      <c r="A8" s="15" t="s">
        <v>26</v>
      </c>
      <c r="B8" s="15"/>
      <c r="C8" s="15"/>
      <c r="D8" s="15"/>
      <c r="E8" s="15"/>
      <c r="F8" s="15"/>
      <c r="G8" s="15"/>
      <c r="H8" s="15"/>
      <c r="I8" s="15"/>
      <c r="J8" s="30">
        <f>SUM(J6:J7)</f>
        <v>44160</v>
      </c>
      <c r="K8" s="16"/>
      <c r="L8" s="31"/>
      <c r="M8" s="31"/>
      <c r="N8" s="31"/>
      <c r="O8" s="31"/>
    </row>
    <row r="9" s="3" customFormat="1" customHeight="1" spans="1:18">
      <c r="A9" s="16" t="s">
        <v>27</v>
      </c>
      <c r="B9" s="17" t="s">
        <v>28</v>
      </c>
      <c r="C9" s="16" t="s">
        <v>29</v>
      </c>
      <c r="D9" s="16" t="s">
        <v>30</v>
      </c>
      <c r="E9" s="16">
        <v>16</v>
      </c>
      <c r="F9" s="16" t="s">
        <v>31</v>
      </c>
      <c r="G9" s="16">
        <v>1</v>
      </c>
      <c r="H9" s="16" t="s">
        <v>32</v>
      </c>
      <c r="I9" s="16">
        <v>2680</v>
      </c>
      <c r="J9" s="17">
        <f>E9*G9*I9</f>
        <v>42880</v>
      </c>
      <c r="K9" s="17"/>
      <c r="L9" s="31"/>
      <c r="M9" s="31"/>
      <c r="N9" s="31"/>
      <c r="O9" s="31"/>
      <c r="P9" s="31"/>
      <c r="Q9" s="31"/>
      <c r="R9" s="31"/>
    </row>
    <row r="10" s="3" customFormat="1" customHeight="1" spans="1:18">
      <c r="A10" s="16"/>
      <c r="B10" s="17" t="s">
        <v>33</v>
      </c>
      <c r="C10" s="16" t="s">
        <v>34</v>
      </c>
      <c r="D10" s="16" t="s">
        <v>35</v>
      </c>
      <c r="E10" s="16">
        <v>160</v>
      </c>
      <c r="F10" s="16" t="s">
        <v>36</v>
      </c>
      <c r="G10" s="16">
        <v>1</v>
      </c>
      <c r="H10" s="16" t="s">
        <v>32</v>
      </c>
      <c r="I10" s="16">
        <v>138</v>
      </c>
      <c r="J10" s="17">
        <f>E10*G10*I10</f>
        <v>22080</v>
      </c>
      <c r="K10" s="17"/>
      <c r="L10" s="31"/>
      <c r="M10" s="31"/>
      <c r="N10" s="31"/>
      <c r="O10" s="31"/>
      <c r="P10" s="31"/>
      <c r="Q10" s="31"/>
      <c r="R10" s="31"/>
    </row>
    <row r="11" s="3" customFormat="1" customHeight="1" spans="1:15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30">
        <f>SUM(J9:J10)</f>
        <v>64960</v>
      </c>
      <c r="K11" s="16"/>
      <c r="L11" s="31"/>
      <c r="M11" s="31"/>
      <c r="N11" s="31"/>
      <c r="O11" s="31"/>
    </row>
    <row r="12" s="3" customFormat="1" customHeight="1" spans="1:15">
      <c r="A12" s="18" t="s">
        <v>38</v>
      </c>
      <c r="B12" s="17" t="s">
        <v>39</v>
      </c>
      <c r="C12" s="16" t="s">
        <v>40</v>
      </c>
      <c r="D12" s="16" t="s">
        <v>41</v>
      </c>
      <c r="E12" s="16">
        <v>4</v>
      </c>
      <c r="F12" s="16" t="s">
        <v>42</v>
      </c>
      <c r="G12" s="16">
        <v>1</v>
      </c>
      <c r="H12" s="16" t="s">
        <v>43</v>
      </c>
      <c r="I12" s="16">
        <v>2800</v>
      </c>
      <c r="J12" s="17">
        <f>SUM(I12*E12*G12)</f>
        <v>11200</v>
      </c>
      <c r="K12" s="17"/>
      <c r="L12" s="31"/>
      <c r="M12" s="31"/>
      <c r="N12" s="31"/>
      <c r="O12" s="31"/>
    </row>
    <row r="13" s="3" customFormat="1" customHeight="1" spans="1:15">
      <c r="A13" s="19"/>
      <c r="B13" s="17" t="s">
        <v>44</v>
      </c>
      <c r="C13" s="16" t="s">
        <v>40</v>
      </c>
      <c r="D13" s="16" t="s">
        <v>41</v>
      </c>
      <c r="E13" s="16">
        <v>4</v>
      </c>
      <c r="F13" s="16" t="s">
        <v>42</v>
      </c>
      <c r="G13" s="16">
        <v>1</v>
      </c>
      <c r="H13" s="16" t="s">
        <v>43</v>
      </c>
      <c r="I13" s="16">
        <v>2800</v>
      </c>
      <c r="J13" s="17">
        <f>SUM(I13*E13*G13)</f>
        <v>11200</v>
      </c>
      <c r="K13" s="17"/>
      <c r="L13" s="31"/>
      <c r="M13" s="31"/>
      <c r="N13" s="31"/>
      <c r="O13" s="31"/>
    </row>
    <row r="14" s="3" customFormat="1" customHeight="1" spans="1:15">
      <c r="A14" s="20"/>
      <c r="B14" s="17" t="s">
        <v>45</v>
      </c>
      <c r="C14" s="16" t="s">
        <v>40</v>
      </c>
      <c r="D14" s="16" t="s">
        <v>46</v>
      </c>
      <c r="E14" s="16">
        <v>2</v>
      </c>
      <c r="F14" s="16" t="s">
        <v>47</v>
      </c>
      <c r="G14" s="16">
        <v>4</v>
      </c>
      <c r="H14" s="16" t="s">
        <v>36</v>
      </c>
      <c r="I14" s="16">
        <v>50</v>
      </c>
      <c r="J14" s="17">
        <f>SUM(I14*E14*G14)</f>
        <v>400</v>
      </c>
      <c r="K14" s="17"/>
      <c r="L14" s="31"/>
      <c r="M14" s="31"/>
      <c r="N14" s="31"/>
      <c r="O14" s="31"/>
    </row>
    <row r="15" s="3" customFormat="1" customHeight="1" spans="1:15">
      <c r="A15" s="15" t="s">
        <v>48</v>
      </c>
      <c r="B15" s="15"/>
      <c r="C15" s="15"/>
      <c r="D15" s="15"/>
      <c r="E15" s="15"/>
      <c r="F15" s="15"/>
      <c r="G15" s="15"/>
      <c r="H15" s="15"/>
      <c r="I15" s="15"/>
      <c r="J15" s="30">
        <f>SUM(J12:J14)</f>
        <v>22800</v>
      </c>
      <c r="K15" s="16" t="s">
        <v>49</v>
      </c>
      <c r="L15" s="31"/>
      <c r="M15" s="31"/>
      <c r="N15" s="31"/>
      <c r="O15" s="31"/>
    </row>
    <row r="16" s="3" customFormat="1" customHeight="1" spans="1:15">
      <c r="A16" s="16" t="s">
        <v>50</v>
      </c>
      <c r="B16" s="16" t="s">
        <v>51</v>
      </c>
      <c r="C16" s="16" t="s">
        <v>52</v>
      </c>
      <c r="D16" s="16" t="s">
        <v>53</v>
      </c>
      <c r="E16" s="16">
        <v>136</v>
      </c>
      <c r="F16" s="16" t="s">
        <v>36</v>
      </c>
      <c r="G16" s="16">
        <v>1</v>
      </c>
      <c r="H16" s="16" t="s">
        <v>47</v>
      </c>
      <c r="I16" s="16">
        <v>220</v>
      </c>
      <c r="J16" s="32">
        <v>47640</v>
      </c>
      <c r="K16" s="16">
        <f t="shared" ref="K16:K23" si="0">E16*G16*I16</f>
        <v>29920</v>
      </c>
      <c r="N16" s="31"/>
      <c r="O16" s="31"/>
    </row>
    <row r="17" s="3" customFormat="1" customHeight="1" spans="1:15">
      <c r="A17" s="16"/>
      <c r="B17" s="16"/>
      <c r="C17" s="16" t="s">
        <v>54</v>
      </c>
      <c r="D17" s="16" t="s">
        <v>55</v>
      </c>
      <c r="E17" s="16">
        <v>147</v>
      </c>
      <c r="F17" s="16" t="s">
        <v>36</v>
      </c>
      <c r="G17" s="16">
        <v>1</v>
      </c>
      <c r="H17" s="16" t="s">
        <v>47</v>
      </c>
      <c r="I17" s="16">
        <v>10</v>
      </c>
      <c r="J17" s="33"/>
      <c r="K17" s="16">
        <v>0</v>
      </c>
      <c r="L17" s="3"/>
      <c r="M17" s="3"/>
      <c r="N17" s="31"/>
      <c r="O17" s="31"/>
    </row>
    <row r="18" s="3" customFormat="1" customHeight="1" spans="1:15">
      <c r="A18" s="16"/>
      <c r="B18" s="16"/>
      <c r="C18" s="16" t="s">
        <v>56</v>
      </c>
      <c r="D18" s="16" t="s">
        <v>57</v>
      </c>
      <c r="E18" s="16">
        <v>8</v>
      </c>
      <c r="F18" s="16" t="s">
        <v>36</v>
      </c>
      <c r="G18" s="16">
        <v>1</v>
      </c>
      <c r="H18" s="16" t="s">
        <v>47</v>
      </c>
      <c r="I18" s="16">
        <v>600</v>
      </c>
      <c r="J18" s="33"/>
      <c r="K18" s="16">
        <f t="shared" si="0"/>
        <v>4800</v>
      </c>
      <c r="N18" s="31"/>
      <c r="O18" s="31"/>
    </row>
    <row r="19" s="3" customFormat="1" customHeight="1" spans="1:15">
      <c r="A19" s="16"/>
      <c r="B19" s="16"/>
      <c r="C19" s="16" t="s">
        <v>58</v>
      </c>
      <c r="D19" s="16" t="s">
        <v>59</v>
      </c>
      <c r="E19" s="16">
        <v>1</v>
      </c>
      <c r="F19" s="16" t="s">
        <v>60</v>
      </c>
      <c r="G19" s="16">
        <v>1</v>
      </c>
      <c r="H19" s="16" t="s">
        <v>47</v>
      </c>
      <c r="I19" s="16">
        <v>5000</v>
      </c>
      <c r="J19" s="33"/>
      <c r="K19" s="16">
        <f t="shared" si="0"/>
        <v>5000</v>
      </c>
      <c r="N19" s="31"/>
      <c r="O19" s="31"/>
    </row>
    <row r="20" s="3" customFormat="1" ht="32" customHeight="1" spans="1:15">
      <c r="A20" s="16"/>
      <c r="B20" s="16"/>
      <c r="C20" s="18" t="s">
        <v>61</v>
      </c>
      <c r="D20" s="16" t="s">
        <v>62</v>
      </c>
      <c r="E20" s="16">
        <v>1</v>
      </c>
      <c r="F20" s="16" t="s">
        <v>60</v>
      </c>
      <c r="G20" s="16">
        <v>24</v>
      </c>
      <c r="H20" s="16" t="s">
        <v>63</v>
      </c>
      <c r="I20" s="16">
        <v>180</v>
      </c>
      <c r="J20" s="33"/>
      <c r="K20" s="16">
        <f t="shared" si="0"/>
        <v>4320</v>
      </c>
      <c r="M20" s="31"/>
      <c r="N20" s="31"/>
      <c r="O20" s="31"/>
    </row>
    <row r="21" s="3" customFormat="1" ht="32" customHeight="1" spans="1:15">
      <c r="A21" s="16"/>
      <c r="B21" s="16"/>
      <c r="C21" s="19"/>
      <c r="D21" s="16" t="s">
        <v>64</v>
      </c>
      <c r="E21" s="16">
        <v>1</v>
      </c>
      <c r="F21" s="16" t="s">
        <v>60</v>
      </c>
      <c r="G21" s="16">
        <v>3</v>
      </c>
      <c r="H21" s="16" t="s">
        <v>36</v>
      </c>
      <c r="I21" s="16">
        <v>300</v>
      </c>
      <c r="J21" s="33"/>
      <c r="K21" s="16">
        <f t="shared" si="0"/>
        <v>900</v>
      </c>
      <c r="M21" s="31"/>
      <c r="N21" s="31"/>
      <c r="O21" s="31"/>
    </row>
    <row r="22" s="3" customFormat="1" ht="32" customHeight="1" spans="1:15">
      <c r="A22" s="16"/>
      <c r="B22" s="16"/>
      <c r="C22" s="20"/>
      <c r="D22" s="16" t="s">
        <v>65</v>
      </c>
      <c r="E22" s="16">
        <v>1</v>
      </c>
      <c r="F22" s="16" t="s">
        <v>60</v>
      </c>
      <c r="G22" s="16">
        <v>2</v>
      </c>
      <c r="H22" s="16" t="s">
        <v>47</v>
      </c>
      <c r="I22" s="16">
        <v>600</v>
      </c>
      <c r="J22" s="33"/>
      <c r="K22" s="16">
        <f t="shared" si="0"/>
        <v>1200</v>
      </c>
      <c r="M22" s="31"/>
      <c r="O22" s="31"/>
    </row>
    <row r="23" s="3" customFormat="1" ht="32" customHeight="1" spans="1:15">
      <c r="A23" s="16"/>
      <c r="B23" s="16"/>
      <c r="C23" s="16" t="s">
        <v>66</v>
      </c>
      <c r="D23" s="16" t="s">
        <v>67</v>
      </c>
      <c r="E23" s="16">
        <v>165</v>
      </c>
      <c r="F23" s="16" t="s">
        <v>36</v>
      </c>
      <c r="G23" s="16">
        <v>1</v>
      </c>
      <c r="H23" s="16" t="s">
        <v>32</v>
      </c>
      <c r="I23" s="16">
        <v>10</v>
      </c>
      <c r="J23" s="33"/>
      <c r="K23" s="16">
        <v>0</v>
      </c>
      <c r="L23" s="31"/>
      <c r="M23" s="31"/>
      <c r="N23" s="3"/>
      <c r="O23" s="31"/>
    </row>
    <row r="24" s="3" customFormat="1" ht="31" customHeight="1" spans="1:15">
      <c r="A24" s="16"/>
      <c r="B24" s="16"/>
      <c r="C24" s="16" t="s">
        <v>68</v>
      </c>
      <c r="D24" s="16" t="s">
        <v>69</v>
      </c>
      <c r="E24" s="16">
        <v>1</v>
      </c>
      <c r="F24" s="16" t="s">
        <v>60</v>
      </c>
      <c r="G24" s="16">
        <v>1</v>
      </c>
      <c r="H24" s="16" t="s">
        <v>47</v>
      </c>
      <c r="I24" s="16">
        <v>1500</v>
      </c>
      <c r="J24" s="34"/>
      <c r="K24" s="16">
        <f t="shared" ref="K24:K40" si="1">E24*G24*I24</f>
        <v>1500</v>
      </c>
      <c r="L24" s="31"/>
      <c r="M24" s="31"/>
      <c r="N24" s="31"/>
      <c r="O24" s="31"/>
    </row>
    <row r="25" s="3" customFormat="1" customHeight="1" spans="1:15">
      <c r="A25" s="16"/>
      <c r="B25" s="16"/>
      <c r="C25" s="18" t="s">
        <v>70</v>
      </c>
      <c r="D25" s="16" t="s">
        <v>71</v>
      </c>
      <c r="E25" s="16">
        <v>1</v>
      </c>
      <c r="F25" s="16" t="s">
        <v>60</v>
      </c>
      <c r="G25" s="16">
        <v>1</v>
      </c>
      <c r="H25" s="16" t="s">
        <v>47</v>
      </c>
      <c r="I25" s="16">
        <v>204</v>
      </c>
      <c r="J25" s="35">
        <v>0</v>
      </c>
      <c r="K25" s="16">
        <f t="shared" si="1"/>
        <v>204</v>
      </c>
      <c r="L25" s="31"/>
      <c r="M25" s="31"/>
      <c r="N25" s="31"/>
      <c r="O25" s="31"/>
    </row>
    <row r="26" s="3" customFormat="1" customHeight="1" spans="1:15">
      <c r="A26" s="16"/>
      <c r="B26" s="16"/>
      <c r="C26" s="19"/>
      <c r="D26" s="16" t="s">
        <v>72</v>
      </c>
      <c r="E26" s="16">
        <v>1</v>
      </c>
      <c r="F26" s="16" t="s">
        <v>60</v>
      </c>
      <c r="G26" s="16">
        <v>1</v>
      </c>
      <c r="H26" s="16" t="s">
        <v>47</v>
      </c>
      <c r="I26" s="16">
        <v>16</v>
      </c>
      <c r="J26" s="36"/>
      <c r="K26" s="16">
        <f t="shared" si="1"/>
        <v>16</v>
      </c>
      <c r="L26" s="31"/>
      <c r="M26" s="31"/>
      <c r="N26" s="31"/>
      <c r="O26" s="31"/>
    </row>
    <row r="27" s="3" customFormat="1" customHeight="1" spans="1:15">
      <c r="A27" s="16"/>
      <c r="B27" s="16"/>
      <c r="C27" s="19"/>
      <c r="D27" s="16" t="s">
        <v>73</v>
      </c>
      <c r="E27" s="16">
        <v>1</v>
      </c>
      <c r="F27" s="16" t="s">
        <v>60</v>
      </c>
      <c r="G27" s="16">
        <v>1</v>
      </c>
      <c r="H27" s="16" t="s">
        <v>47</v>
      </c>
      <c r="I27" s="16">
        <v>440</v>
      </c>
      <c r="J27" s="36"/>
      <c r="K27" s="16">
        <f t="shared" si="1"/>
        <v>440</v>
      </c>
      <c r="L27" s="31"/>
      <c r="M27" s="31"/>
      <c r="N27" s="31"/>
      <c r="O27" s="31"/>
    </row>
    <row r="28" s="3" customFormat="1" customHeight="1" spans="1:15">
      <c r="A28" s="16"/>
      <c r="B28" s="16"/>
      <c r="C28" s="20"/>
      <c r="D28" s="16" t="s">
        <v>74</v>
      </c>
      <c r="E28" s="16">
        <v>1</v>
      </c>
      <c r="F28" s="16" t="s">
        <v>60</v>
      </c>
      <c r="G28" s="16">
        <v>1</v>
      </c>
      <c r="H28" s="16" t="s">
        <v>47</v>
      </c>
      <c r="I28" s="16">
        <v>123</v>
      </c>
      <c r="J28" s="36"/>
      <c r="K28" s="16">
        <f t="shared" si="1"/>
        <v>123</v>
      </c>
      <c r="L28" s="31"/>
      <c r="M28" s="31"/>
      <c r="N28" s="31"/>
      <c r="O28" s="31"/>
    </row>
    <row r="29" s="3" customFormat="1" customHeight="1" spans="1:15">
      <c r="A29" s="16"/>
      <c r="B29" s="16"/>
      <c r="C29" s="18" t="s">
        <v>75</v>
      </c>
      <c r="D29" s="16" t="s">
        <v>76</v>
      </c>
      <c r="E29" s="16">
        <v>1</v>
      </c>
      <c r="F29" s="16" t="s">
        <v>47</v>
      </c>
      <c r="G29" s="16">
        <v>1</v>
      </c>
      <c r="H29" s="16" t="s">
        <v>60</v>
      </c>
      <c r="I29" s="16">
        <v>50.4</v>
      </c>
      <c r="J29" s="36"/>
      <c r="K29" s="16">
        <v>50.4</v>
      </c>
      <c r="L29" s="31"/>
      <c r="M29" s="31"/>
      <c r="N29" s="31"/>
      <c r="O29" s="31"/>
    </row>
    <row r="30" s="3" customFormat="1" customHeight="1" spans="1:15">
      <c r="A30" s="16"/>
      <c r="B30" s="16"/>
      <c r="C30" s="19"/>
      <c r="D30" s="16" t="s">
        <v>77</v>
      </c>
      <c r="E30" s="16">
        <v>1</v>
      </c>
      <c r="F30" s="16" t="s">
        <v>47</v>
      </c>
      <c r="G30" s="16">
        <v>1</v>
      </c>
      <c r="H30" s="16" t="s">
        <v>60</v>
      </c>
      <c r="I30" s="16">
        <v>43.08</v>
      </c>
      <c r="J30" s="36"/>
      <c r="K30" s="16">
        <f t="shared" si="1"/>
        <v>43.08</v>
      </c>
      <c r="L30" s="31"/>
      <c r="M30" s="31"/>
      <c r="N30" s="31"/>
      <c r="O30" s="31"/>
    </row>
    <row r="31" s="3" customFormat="1" customHeight="1" spans="1:15">
      <c r="A31" s="16"/>
      <c r="B31" s="16"/>
      <c r="C31" s="19"/>
      <c r="D31" s="16" t="s">
        <v>78</v>
      </c>
      <c r="E31" s="16">
        <v>1</v>
      </c>
      <c r="F31" s="16" t="s">
        <v>47</v>
      </c>
      <c r="G31" s="16">
        <v>1</v>
      </c>
      <c r="H31" s="16" t="s">
        <v>60</v>
      </c>
      <c r="I31" s="16">
        <v>48.5</v>
      </c>
      <c r="J31" s="36"/>
      <c r="K31" s="16">
        <f t="shared" si="1"/>
        <v>48.5</v>
      </c>
      <c r="L31" s="31"/>
      <c r="M31" s="31"/>
      <c r="N31" s="31"/>
      <c r="O31" s="31"/>
    </row>
    <row r="32" s="3" customFormat="1" customHeight="1" spans="1:15">
      <c r="A32" s="16"/>
      <c r="B32" s="16"/>
      <c r="C32" s="19"/>
      <c r="D32" s="16" t="s">
        <v>79</v>
      </c>
      <c r="E32" s="16">
        <v>1</v>
      </c>
      <c r="F32" s="16" t="s">
        <v>47</v>
      </c>
      <c r="G32" s="16">
        <v>1</v>
      </c>
      <c r="H32" s="16" t="s">
        <v>60</v>
      </c>
      <c r="I32" s="16">
        <v>55</v>
      </c>
      <c r="J32" s="36"/>
      <c r="K32" s="16">
        <f t="shared" si="1"/>
        <v>55</v>
      </c>
      <c r="L32" s="31"/>
      <c r="M32" s="31"/>
      <c r="N32" s="31"/>
      <c r="O32" s="31"/>
    </row>
    <row r="33" s="3" customFormat="1" customHeight="1" spans="1:15">
      <c r="A33" s="16"/>
      <c r="B33" s="16"/>
      <c r="C33" s="19"/>
      <c r="D33" s="16" t="s">
        <v>80</v>
      </c>
      <c r="E33" s="16">
        <v>1</v>
      </c>
      <c r="F33" s="16" t="s">
        <v>47</v>
      </c>
      <c r="G33" s="16">
        <v>1</v>
      </c>
      <c r="H33" s="16" t="s">
        <v>60</v>
      </c>
      <c r="I33" s="16">
        <v>26.8</v>
      </c>
      <c r="J33" s="36"/>
      <c r="K33" s="16">
        <f t="shared" si="1"/>
        <v>26.8</v>
      </c>
      <c r="L33" s="31"/>
      <c r="M33" s="31"/>
      <c r="N33" s="31"/>
      <c r="O33" s="31"/>
    </row>
    <row r="34" s="3" customFormat="1" customHeight="1" spans="1:15">
      <c r="A34" s="16"/>
      <c r="B34" s="16"/>
      <c r="C34" s="19"/>
      <c r="D34" s="16" t="s">
        <v>81</v>
      </c>
      <c r="E34" s="17">
        <v>1</v>
      </c>
      <c r="F34" s="16" t="s">
        <v>47</v>
      </c>
      <c r="G34" s="16">
        <v>15</v>
      </c>
      <c r="H34" s="16" t="s">
        <v>82</v>
      </c>
      <c r="I34" s="16">
        <v>19</v>
      </c>
      <c r="J34" s="36"/>
      <c r="K34" s="16">
        <f t="shared" si="1"/>
        <v>285</v>
      </c>
      <c r="L34" s="31"/>
      <c r="M34" s="31"/>
      <c r="N34" s="31"/>
      <c r="O34" s="31"/>
    </row>
    <row r="35" s="3" customFormat="1" customHeight="1" spans="1:15">
      <c r="A35" s="16"/>
      <c r="B35" s="16"/>
      <c r="C35" s="19"/>
      <c r="D35" s="16" t="s">
        <v>83</v>
      </c>
      <c r="E35" s="17">
        <v>1</v>
      </c>
      <c r="F35" s="16" t="s">
        <v>47</v>
      </c>
      <c r="G35" s="16">
        <v>9</v>
      </c>
      <c r="H35" s="16" t="s">
        <v>82</v>
      </c>
      <c r="I35" s="16">
        <v>28</v>
      </c>
      <c r="J35" s="36"/>
      <c r="K35" s="16">
        <f t="shared" si="1"/>
        <v>252</v>
      </c>
      <c r="L35" s="31"/>
      <c r="M35" s="31"/>
      <c r="N35" s="31"/>
      <c r="O35" s="31"/>
    </row>
    <row r="36" s="3" customFormat="1" customHeight="1" spans="1:15">
      <c r="A36" s="16"/>
      <c r="B36" s="16"/>
      <c r="C36" s="19"/>
      <c r="D36" s="16" t="s">
        <v>84</v>
      </c>
      <c r="E36" s="17">
        <v>1</v>
      </c>
      <c r="F36" s="16" t="s">
        <v>47</v>
      </c>
      <c r="G36" s="16">
        <v>25</v>
      </c>
      <c r="H36" s="16" t="s">
        <v>85</v>
      </c>
      <c r="I36" s="16">
        <v>7.4</v>
      </c>
      <c r="J36" s="36"/>
      <c r="K36" s="16">
        <f t="shared" si="1"/>
        <v>185</v>
      </c>
      <c r="L36" s="31"/>
      <c r="M36" s="31"/>
      <c r="N36" s="31"/>
      <c r="O36" s="31"/>
    </row>
    <row r="37" s="3" customFormat="1" customHeight="1" spans="1:15">
      <c r="A37" s="16"/>
      <c r="B37" s="16"/>
      <c r="C37" s="19"/>
      <c r="D37" s="16" t="s">
        <v>86</v>
      </c>
      <c r="E37" s="16">
        <v>1</v>
      </c>
      <c r="F37" s="16" t="s">
        <v>47</v>
      </c>
      <c r="G37" s="16">
        <v>5</v>
      </c>
      <c r="H37" s="16" t="s">
        <v>87</v>
      </c>
      <c r="I37" s="16">
        <v>14.6</v>
      </c>
      <c r="J37" s="36"/>
      <c r="K37" s="16">
        <f t="shared" si="1"/>
        <v>73</v>
      </c>
      <c r="L37" s="31"/>
      <c r="M37" s="31"/>
      <c r="N37" s="31"/>
      <c r="O37" s="31"/>
    </row>
    <row r="38" s="3" customFormat="1" customHeight="1" spans="1:15">
      <c r="A38" s="16"/>
      <c r="B38" s="16"/>
      <c r="C38" s="19"/>
      <c r="D38" s="16" t="s">
        <v>88</v>
      </c>
      <c r="E38" s="16">
        <v>1</v>
      </c>
      <c r="F38" s="16" t="s">
        <v>47</v>
      </c>
      <c r="G38" s="16">
        <v>2</v>
      </c>
      <c r="H38" s="16" t="s">
        <v>82</v>
      </c>
      <c r="I38" s="16">
        <v>89.7</v>
      </c>
      <c r="J38" s="36"/>
      <c r="K38" s="16">
        <f t="shared" si="1"/>
        <v>179.4</v>
      </c>
      <c r="L38" s="31"/>
      <c r="M38" s="31"/>
      <c r="N38" s="31"/>
      <c r="O38" s="31"/>
    </row>
    <row r="39" s="3" customFormat="1" customHeight="1" spans="1:15">
      <c r="A39" s="16"/>
      <c r="B39" s="16"/>
      <c r="C39" s="19"/>
      <c r="D39" s="16" t="s">
        <v>89</v>
      </c>
      <c r="E39" s="16">
        <v>1</v>
      </c>
      <c r="F39" s="16" t="s">
        <v>47</v>
      </c>
      <c r="G39" s="16">
        <v>6</v>
      </c>
      <c r="H39" s="16" t="s">
        <v>85</v>
      </c>
      <c r="I39" s="16">
        <v>46.316</v>
      </c>
      <c r="J39" s="36"/>
      <c r="K39" s="37">
        <f t="shared" si="1"/>
        <v>277.896</v>
      </c>
      <c r="L39" s="31"/>
      <c r="M39" s="31"/>
      <c r="N39" s="31"/>
      <c r="O39" s="31"/>
    </row>
    <row r="40" s="3" customFormat="1" customHeight="1" spans="1:15">
      <c r="A40" s="16"/>
      <c r="B40" s="16"/>
      <c r="C40" s="19"/>
      <c r="D40" s="16" t="s">
        <v>90</v>
      </c>
      <c r="E40" s="16">
        <v>1</v>
      </c>
      <c r="F40" s="16" t="s">
        <v>47</v>
      </c>
      <c r="G40" s="16">
        <v>1</v>
      </c>
      <c r="H40" s="16" t="s">
        <v>60</v>
      </c>
      <c r="I40" s="16">
        <v>377</v>
      </c>
      <c r="J40" s="36"/>
      <c r="K40" s="16">
        <f t="shared" si="1"/>
        <v>377</v>
      </c>
      <c r="L40" s="31"/>
      <c r="M40" s="31"/>
      <c r="N40" s="31"/>
      <c r="O40" s="31"/>
    </row>
    <row r="41" s="3" customFormat="1" ht="30" customHeight="1" spans="1:15">
      <c r="A41" s="16"/>
      <c r="B41" s="16"/>
      <c r="C41" s="19"/>
      <c r="D41" s="16" t="s">
        <v>91</v>
      </c>
      <c r="E41" s="16">
        <v>1</v>
      </c>
      <c r="F41" s="16" t="s">
        <v>47</v>
      </c>
      <c r="G41" s="16">
        <v>1</v>
      </c>
      <c r="H41" s="16" t="s">
        <v>60</v>
      </c>
      <c r="I41" s="16">
        <v>62.5</v>
      </c>
      <c r="J41" s="36"/>
      <c r="K41" s="16">
        <v>62.5</v>
      </c>
      <c r="L41" s="31"/>
      <c r="M41" s="31"/>
      <c r="N41" s="31"/>
      <c r="O41" s="31"/>
    </row>
    <row r="42" s="3" customFormat="1" customHeight="1" spans="1:15">
      <c r="A42" s="16"/>
      <c r="B42" s="16"/>
      <c r="C42" s="19"/>
      <c r="D42" s="16" t="s">
        <v>92</v>
      </c>
      <c r="E42" s="16">
        <v>1</v>
      </c>
      <c r="F42" s="16" t="s">
        <v>47</v>
      </c>
      <c r="G42" s="16">
        <v>1</v>
      </c>
      <c r="H42" s="16" t="s">
        <v>60</v>
      </c>
      <c r="I42" s="16">
        <v>122.1</v>
      </c>
      <c r="J42" s="36"/>
      <c r="K42" s="16">
        <f>E42*G42*I42</f>
        <v>122.1</v>
      </c>
      <c r="L42" s="31"/>
      <c r="M42" s="31"/>
      <c r="N42" s="31"/>
      <c r="O42" s="31"/>
    </row>
    <row r="43" s="3" customFormat="1" customHeight="1" spans="1:15">
      <c r="A43" s="16"/>
      <c r="B43" s="16"/>
      <c r="C43" s="19"/>
      <c r="D43" s="16" t="s">
        <v>93</v>
      </c>
      <c r="E43" s="16">
        <v>1</v>
      </c>
      <c r="F43" s="16" t="s">
        <v>47</v>
      </c>
      <c r="G43" s="16">
        <v>1</v>
      </c>
      <c r="H43" s="16" t="s">
        <v>60</v>
      </c>
      <c r="I43" s="16">
        <v>401</v>
      </c>
      <c r="J43" s="36"/>
      <c r="K43" s="16">
        <f>E43*G43*I43</f>
        <v>401</v>
      </c>
      <c r="L43" s="31"/>
      <c r="M43" s="31"/>
      <c r="N43" s="31"/>
      <c r="O43" s="31"/>
    </row>
    <row r="44" s="3" customFormat="1" customHeight="1" spans="1:15">
      <c r="A44" s="16"/>
      <c r="B44" s="16"/>
      <c r="C44" s="20"/>
      <c r="D44" s="16" t="s">
        <v>94</v>
      </c>
      <c r="E44" s="16">
        <v>1</v>
      </c>
      <c r="F44" s="16" t="s">
        <v>47</v>
      </c>
      <c r="G44" s="16">
        <v>1</v>
      </c>
      <c r="H44" s="16" t="s">
        <v>60</v>
      </c>
      <c r="I44" s="16">
        <v>280.28</v>
      </c>
      <c r="J44" s="36"/>
      <c r="K44" s="16">
        <f>E44*G44*I44</f>
        <v>280.28</v>
      </c>
      <c r="L44" s="31"/>
      <c r="M44" s="31"/>
      <c r="N44" s="31"/>
      <c r="O44" s="31"/>
    </row>
    <row r="45" s="3" customFormat="1" customHeight="1" spans="1:11">
      <c r="A45" s="16" t="s">
        <v>95</v>
      </c>
      <c r="B45" s="16" t="s">
        <v>96</v>
      </c>
      <c r="C45" s="16" t="s">
        <v>97</v>
      </c>
      <c r="D45" s="16" t="s">
        <v>98</v>
      </c>
      <c r="E45" s="16">
        <v>1</v>
      </c>
      <c r="F45" s="16" t="s">
        <v>60</v>
      </c>
      <c r="G45" s="16">
        <v>1</v>
      </c>
      <c r="H45" s="16" t="s">
        <v>47</v>
      </c>
      <c r="I45" s="16">
        <v>5000</v>
      </c>
      <c r="J45" s="38"/>
      <c r="K45" s="16">
        <f>E45*G45*I45</f>
        <v>5000</v>
      </c>
    </row>
    <row r="46" s="3" customFormat="1" customHeight="1" spans="1:11">
      <c r="A46" s="15" t="s">
        <v>99</v>
      </c>
      <c r="B46" s="15"/>
      <c r="C46" s="15"/>
      <c r="D46" s="15"/>
      <c r="E46" s="15"/>
      <c r="F46" s="15"/>
      <c r="G46" s="15"/>
      <c r="H46" s="15"/>
      <c r="I46" s="15"/>
      <c r="J46" s="30">
        <v>50760</v>
      </c>
      <c r="K46" s="16"/>
    </row>
    <row r="47" s="3" customFormat="1" customHeight="1" spans="1:15">
      <c r="A47" s="16" t="s">
        <v>100</v>
      </c>
      <c r="B47" s="16" t="s">
        <v>101</v>
      </c>
      <c r="C47" s="16" t="s">
        <v>102</v>
      </c>
      <c r="D47" s="16" t="s">
        <v>21</v>
      </c>
      <c r="E47" s="16">
        <v>1</v>
      </c>
      <c r="F47" s="16" t="s">
        <v>23</v>
      </c>
      <c r="G47" s="16">
        <v>1</v>
      </c>
      <c r="H47" s="16" t="s">
        <v>24</v>
      </c>
      <c r="I47" s="16">
        <v>150</v>
      </c>
      <c r="J47" s="39">
        <v>150</v>
      </c>
      <c r="K47" s="16"/>
      <c r="L47" s="31"/>
      <c r="M47" s="31"/>
      <c r="N47" s="31"/>
      <c r="O47" s="31"/>
    </row>
    <row r="48" s="3" customFormat="1" customHeight="1" spans="1:15">
      <c r="A48" s="16"/>
      <c r="B48" s="16" t="s">
        <v>103</v>
      </c>
      <c r="C48" s="16" t="s">
        <v>104</v>
      </c>
      <c r="D48" s="16" t="s">
        <v>105</v>
      </c>
      <c r="E48" s="16">
        <v>2</v>
      </c>
      <c r="F48" s="16" t="s">
        <v>106</v>
      </c>
      <c r="G48" s="16">
        <v>2</v>
      </c>
      <c r="H48" s="16" t="s">
        <v>43</v>
      </c>
      <c r="I48" s="16">
        <v>300</v>
      </c>
      <c r="J48" s="39">
        <f>E48*G48*I48</f>
        <v>1200</v>
      </c>
      <c r="K48" s="15"/>
      <c r="L48" s="31"/>
      <c r="M48" s="31"/>
      <c r="N48" s="31"/>
      <c r="O48" s="31"/>
    </row>
    <row r="49" s="3" customFormat="1" customHeight="1" spans="1:15">
      <c r="A49" s="15" t="s">
        <v>107</v>
      </c>
      <c r="B49" s="15"/>
      <c r="C49" s="15"/>
      <c r="D49" s="15"/>
      <c r="E49" s="15"/>
      <c r="F49" s="15"/>
      <c r="G49" s="15"/>
      <c r="H49" s="15"/>
      <c r="I49" s="15"/>
      <c r="J49" s="30">
        <v>0</v>
      </c>
      <c r="K49" s="15"/>
      <c r="L49" s="31"/>
      <c r="M49" s="31"/>
      <c r="N49" s="31"/>
      <c r="O49" s="31"/>
    </row>
    <row r="50" s="1" customFormat="1" customHeight="1" spans="1:15">
      <c r="A50" s="21" t="s">
        <v>108</v>
      </c>
      <c r="B50" s="21"/>
      <c r="C50" s="21"/>
      <c r="D50" s="21"/>
      <c r="E50" s="21"/>
      <c r="F50" s="21"/>
      <c r="G50" s="21"/>
      <c r="H50" s="21"/>
      <c r="I50" s="21"/>
      <c r="J50" s="40">
        <f>J8+J11+J15+J46+J49</f>
        <v>182680</v>
      </c>
      <c r="K50" s="21"/>
      <c r="L50" s="22"/>
      <c r="M50" s="22"/>
      <c r="N50" s="22"/>
      <c r="O50" s="22"/>
    </row>
    <row r="51" s="1" customFormat="1" customHeight="1" spans="1:15">
      <c r="A51" s="21" t="s">
        <v>109</v>
      </c>
      <c r="B51" s="21"/>
      <c r="C51" s="21"/>
      <c r="D51" s="21"/>
      <c r="E51" s="21"/>
      <c r="F51" s="21"/>
      <c r="G51" s="21"/>
      <c r="H51" s="21"/>
      <c r="I51" s="21"/>
      <c r="J51" s="40">
        <f>J50*0.08</f>
        <v>14614.4</v>
      </c>
      <c r="K51" s="21"/>
      <c r="L51" s="22"/>
      <c r="M51" s="22"/>
      <c r="N51" s="22"/>
      <c r="O51" s="22"/>
    </row>
    <row r="52" s="1" customFormat="1" customHeight="1" spans="1:15">
      <c r="A52" s="21" t="s">
        <v>110</v>
      </c>
      <c r="B52" s="21"/>
      <c r="C52" s="21"/>
      <c r="D52" s="21"/>
      <c r="E52" s="21"/>
      <c r="F52" s="21"/>
      <c r="G52" s="21"/>
      <c r="H52" s="21"/>
      <c r="I52" s="21"/>
      <c r="J52" s="40">
        <f>SUM(J50+J51)*0.06</f>
        <v>11837.664</v>
      </c>
      <c r="K52" s="21"/>
      <c r="L52" s="22"/>
      <c r="M52" s="22"/>
      <c r="N52" s="22"/>
      <c r="O52" s="22"/>
    </row>
    <row r="53" s="1" customFormat="1" customHeight="1" spans="1:15">
      <c r="A53" s="21" t="s">
        <v>111</v>
      </c>
      <c r="B53" s="21"/>
      <c r="C53" s="21"/>
      <c r="D53" s="21"/>
      <c r="E53" s="21"/>
      <c r="F53" s="21"/>
      <c r="G53" s="21"/>
      <c r="H53" s="21"/>
      <c r="I53" s="21"/>
      <c r="J53" s="40">
        <v>206000</v>
      </c>
      <c r="K53" s="21"/>
      <c r="L53" s="22"/>
      <c r="M53" s="22"/>
      <c r="N53" s="22"/>
      <c r="O53" s="22"/>
    </row>
    <row r="54" s="1" customFormat="1" customHeight="1" spans="1:15">
      <c r="A54" s="22"/>
      <c r="B54" s="22"/>
      <c r="C54" s="23"/>
      <c r="D54" s="23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="1" customFormat="1" customHeight="1" spans="1:15">
      <c r="A55" s="22"/>
      <c r="B55" s="22"/>
      <c r="C55" s="23"/>
      <c r="D55" s="23"/>
      <c r="E55" s="22"/>
      <c r="F55" s="22"/>
      <c r="G55" s="22"/>
      <c r="H55" s="22"/>
      <c r="I55" s="22"/>
      <c r="J55" s="22"/>
      <c r="L55" s="22"/>
      <c r="M55" s="22"/>
      <c r="N55" s="22"/>
      <c r="O55" s="22"/>
    </row>
    <row r="56" s="1" customFormat="1" customHeight="1" spans="1:15">
      <c r="A56" s="22"/>
      <c r="B56" s="22"/>
      <c r="C56" s="23"/>
      <c r="D56" s="23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="1" customFormat="1" customHeight="1" spans="1:15">
      <c r="A57" s="22"/>
      <c r="B57" s="22"/>
      <c r="C57" s="23"/>
      <c r="D57" s="23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="1" customFormat="1" customHeight="1" spans="1:15">
      <c r="A58" s="22"/>
      <c r="B58" s="22"/>
      <c r="C58" s="23"/>
      <c r="D58" s="23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="1" customFormat="1" customHeight="1" spans="1:15">
      <c r="A59" s="22"/>
      <c r="B59" s="22"/>
      <c r="C59" s="23"/>
      <c r="D59" s="23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="1" customFormat="1" customHeight="1" spans="1:15">
      <c r="A60" s="22"/>
      <c r="B60" s="22"/>
      <c r="C60" s="23"/>
      <c r="D60" s="2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="1" customFormat="1" customHeight="1" spans="1:15">
      <c r="A61" s="22"/>
      <c r="B61" s="22"/>
      <c r="C61" s="23"/>
      <c r="D61" s="23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="1" customFormat="1" customHeight="1" spans="1:15">
      <c r="A62" s="22"/>
      <c r="B62" s="22"/>
      <c r="C62" s="23"/>
      <c r="D62" s="2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="1" customFormat="1" customHeight="1" spans="1:15">
      <c r="A63" s="22"/>
      <c r="B63" s="22"/>
      <c r="C63" s="23"/>
      <c r="D63" s="23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="1" customFormat="1" customHeight="1" spans="1:15">
      <c r="A64" s="22"/>
      <c r="B64" s="22"/>
      <c r="C64" s="23"/>
      <c r="D64" s="23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="1" customFormat="1" customHeight="1" spans="1:15">
      <c r="A65" s="22"/>
      <c r="B65" s="22"/>
      <c r="C65" s="23"/>
      <c r="D65" s="23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="1" customFormat="1" customHeight="1" spans="1:15">
      <c r="A66" s="22"/>
      <c r="B66" s="22"/>
      <c r="C66" s="23"/>
      <c r="D66" s="2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="1" customFormat="1" customHeight="1" spans="1:15">
      <c r="A67" s="22"/>
      <c r="B67" s="22"/>
      <c r="C67" s="23"/>
      <c r="D67" s="23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="1" customFormat="1" customHeight="1" spans="1:15">
      <c r="A68" s="22"/>
      <c r="B68" s="22"/>
      <c r="C68" s="23"/>
      <c r="D68" s="23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="1" customFormat="1" customHeight="1" spans="1:15">
      <c r="A69" s="22"/>
      <c r="B69" s="22"/>
      <c r="C69" s="23"/>
      <c r="D69" s="23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="1" customFormat="1" customHeight="1" spans="1:15">
      <c r="A70" s="22"/>
      <c r="B70" s="22"/>
      <c r="C70" s="23"/>
      <c r="D70" s="23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="1" customFormat="1" customHeight="1" spans="1:15">
      <c r="A71" s="22"/>
      <c r="B71" s="22"/>
      <c r="C71" s="23"/>
      <c r="D71" s="23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="1" customFormat="1" customHeight="1" spans="1:15">
      <c r="A72" s="22"/>
      <c r="B72" s="22"/>
      <c r="C72" s="23"/>
      <c r="D72" s="23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="1" customFormat="1" customHeight="1" spans="1:15">
      <c r="A73" s="22"/>
      <c r="B73" s="22"/>
      <c r="C73" s="23"/>
      <c r="D73" s="23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="1" customFormat="1" customHeight="1" spans="1:15">
      <c r="A74" s="22"/>
      <c r="B74" s="22"/>
      <c r="C74" s="23"/>
      <c r="D74" s="23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="1" customFormat="1" customHeight="1" spans="1:15">
      <c r="A75" s="22"/>
      <c r="B75" s="22"/>
      <c r="C75" s="23"/>
      <c r="D75" s="23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="1" customFormat="1" customHeight="1" spans="1:15">
      <c r="A76" s="22"/>
      <c r="B76" s="22"/>
      <c r="C76" s="23"/>
      <c r="D76" s="23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="1" customFormat="1" customHeight="1" spans="1:15">
      <c r="A77" s="22"/>
      <c r="B77" s="22"/>
      <c r="C77" s="23"/>
      <c r="D77" s="23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="1" customFormat="1" customHeight="1" spans="1:15">
      <c r="A78" s="22"/>
      <c r="B78" s="22"/>
      <c r="C78" s="23"/>
      <c r="D78" s="23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  <row r="79" s="1" customFormat="1" customHeight="1" spans="1:15">
      <c r="A79" s="22"/>
      <c r="B79" s="22"/>
      <c r="C79" s="23"/>
      <c r="D79" s="23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="1" customFormat="1" customHeight="1" spans="1:15">
      <c r="A80" s="22"/>
      <c r="B80" s="22"/>
      <c r="C80" s="23"/>
      <c r="D80" s="23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="1" customFormat="1" customHeight="1" spans="1:15">
      <c r="A81" s="22"/>
      <c r="B81" s="22"/>
      <c r="C81" s="23"/>
      <c r="D81" s="23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="1" customFormat="1" customHeight="1" spans="1:15">
      <c r="A82" s="22"/>
      <c r="B82" s="22"/>
      <c r="C82" s="23"/>
      <c r="D82" s="23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="1" customFormat="1" customHeight="1" spans="1:15">
      <c r="A83" s="22"/>
      <c r="B83" s="22"/>
      <c r="C83" s="23"/>
      <c r="D83" s="23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="1" customFormat="1" customHeight="1" spans="1:15">
      <c r="A84" s="22"/>
      <c r="B84" s="22"/>
      <c r="C84" s="23"/>
      <c r="D84" s="23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="1" customFormat="1" customHeight="1" spans="1:15">
      <c r="A85" s="22"/>
      <c r="B85" s="22"/>
      <c r="C85" s="23"/>
      <c r="D85" s="23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="1" customFormat="1" customHeight="1" spans="1:15">
      <c r="A86" s="22"/>
      <c r="B86" s="22"/>
      <c r="C86" s="23"/>
      <c r="D86" s="23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="1" customFormat="1" customHeight="1" spans="1:15">
      <c r="A87" s="22"/>
      <c r="B87" s="22"/>
      <c r="C87" s="23"/>
      <c r="D87" s="23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="1" customFormat="1" customHeight="1" spans="1:15">
      <c r="A88" s="22"/>
      <c r="B88" s="22"/>
      <c r="C88" s="23"/>
      <c r="D88" s="23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="1" customFormat="1" customHeight="1" spans="1:15">
      <c r="A89" s="22"/>
      <c r="B89" s="22"/>
      <c r="C89" s="23"/>
      <c r="D89" s="23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="1" customFormat="1" customHeight="1" spans="1:15">
      <c r="A90" s="22"/>
      <c r="B90" s="22"/>
      <c r="C90" s="23"/>
      <c r="D90" s="23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="1" customFormat="1" customHeight="1" spans="1:15">
      <c r="A91" s="22"/>
      <c r="B91" s="22"/>
      <c r="C91" s="23"/>
      <c r="D91" s="23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="1" customFormat="1" customHeight="1" spans="1:15">
      <c r="A92" s="22"/>
      <c r="B92" s="22"/>
      <c r="C92" s="23"/>
      <c r="D92" s="23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</row>
    <row r="93" s="1" customFormat="1" customHeight="1" spans="1:15">
      <c r="A93" s="22"/>
      <c r="B93" s="22"/>
      <c r="C93" s="23"/>
      <c r="D93" s="23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</row>
    <row r="94" s="1" customFormat="1" customHeight="1" spans="1:15">
      <c r="A94" s="22"/>
      <c r="B94" s="22"/>
      <c r="C94" s="23"/>
      <c r="D94" s="23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="1" customFormat="1" customHeight="1" spans="1:15">
      <c r="A95" s="22"/>
      <c r="B95" s="22"/>
      <c r="C95" s="23"/>
      <c r="D95" s="23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</row>
    <row r="96" s="1" customFormat="1" customHeight="1" spans="1:15">
      <c r="A96" s="22"/>
      <c r="B96" s="22"/>
      <c r="C96" s="23"/>
      <c r="D96" s="23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</row>
    <row r="97" s="1" customFormat="1" customHeight="1" spans="1:15">
      <c r="A97" s="22"/>
      <c r="B97" s="22"/>
      <c r="C97" s="23"/>
      <c r="D97" s="23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="1" customFormat="1" customHeight="1" spans="1:15">
      <c r="A98" s="22"/>
      <c r="B98" s="22"/>
      <c r="C98" s="23"/>
      <c r="D98" s="23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</row>
    <row r="99" s="1" customFormat="1" customHeight="1" spans="1:15">
      <c r="A99" s="22"/>
      <c r="B99" s="22"/>
      <c r="C99" s="23"/>
      <c r="D99" s="23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="1" customFormat="1" customHeight="1" spans="1:15">
      <c r="A100" s="22"/>
      <c r="B100" s="22"/>
      <c r="C100" s="23"/>
      <c r="D100" s="23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="1" customFormat="1" customHeight="1" spans="1:15">
      <c r="A101" s="22"/>
      <c r="B101" s="22"/>
      <c r="C101" s="23"/>
      <c r="D101" s="23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</row>
    <row r="102" s="1" customFormat="1" customHeight="1" spans="1:15">
      <c r="A102" s="22"/>
      <c r="B102" s="22"/>
      <c r="C102" s="23"/>
      <c r="D102" s="23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="1" customFormat="1" customHeight="1" spans="1:15">
      <c r="A103" s="22"/>
      <c r="B103" s="22"/>
      <c r="C103" s="23"/>
      <c r="D103" s="23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="1" customFormat="1" customHeight="1" spans="1:15">
      <c r="A104" s="22"/>
      <c r="B104" s="22"/>
      <c r="C104" s="23"/>
      <c r="D104" s="23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="1" customFormat="1" customHeight="1" spans="1:15">
      <c r="A105" s="22"/>
      <c r="B105" s="22"/>
      <c r="C105" s="23"/>
      <c r="D105" s="23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="1" customFormat="1" customHeight="1" spans="1:15">
      <c r="A106" s="22"/>
      <c r="B106" s="22"/>
      <c r="C106" s="23"/>
      <c r="D106" s="23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="1" customFormat="1" customHeight="1" spans="1:15">
      <c r="A107" s="22"/>
      <c r="B107" s="22"/>
      <c r="C107" s="23"/>
      <c r="D107" s="23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="1" customFormat="1" customHeight="1" spans="1:15">
      <c r="A108" s="22"/>
      <c r="B108" s="22"/>
      <c r="C108" s="23"/>
      <c r="D108" s="23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="1" customFormat="1" customHeight="1" spans="1:15">
      <c r="A109" s="22"/>
      <c r="B109" s="22"/>
      <c r="C109" s="23"/>
      <c r="D109" s="23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="1" customFormat="1" customHeight="1" spans="1:15">
      <c r="A110" s="22"/>
      <c r="B110" s="22"/>
      <c r="C110" s="23"/>
      <c r="D110" s="23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="1" customFormat="1" customHeight="1" spans="1:15">
      <c r="A111" s="22"/>
      <c r="B111" s="22"/>
      <c r="C111" s="23"/>
      <c r="D111" s="23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="1" customFormat="1" customHeight="1" spans="1:15">
      <c r="A112" s="22"/>
      <c r="B112" s="22"/>
      <c r="C112" s="23"/>
      <c r="D112" s="23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="1" customFormat="1" customHeight="1" spans="1:15">
      <c r="A113" s="22"/>
      <c r="B113" s="22"/>
      <c r="C113" s="23"/>
      <c r="D113" s="23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</row>
    <row r="114" s="1" customFormat="1" customHeight="1" spans="1:15">
      <c r="A114" s="22"/>
      <c r="B114" s="22"/>
      <c r="C114" s="23"/>
      <c r="D114" s="23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</row>
    <row r="115" s="1" customFormat="1" customHeight="1" spans="1:15">
      <c r="A115" s="22"/>
      <c r="B115" s="22"/>
      <c r="C115" s="23"/>
      <c r="D115" s="23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="1" customFormat="1" customHeight="1" spans="1:15">
      <c r="A116" s="22"/>
      <c r="B116" s="22"/>
      <c r="C116" s="23"/>
      <c r="D116" s="23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</row>
    <row r="117" s="1" customFormat="1" customHeight="1" spans="1:15">
      <c r="A117" s="22"/>
      <c r="B117" s="22"/>
      <c r="C117" s="23"/>
      <c r="D117" s="23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="1" customFormat="1" customHeight="1" spans="1:15">
      <c r="A118" s="22"/>
      <c r="B118" s="22"/>
      <c r="C118" s="23"/>
      <c r="D118" s="23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="1" customFormat="1" customHeight="1" spans="1:15">
      <c r="A119" s="22"/>
      <c r="B119" s="22"/>
      <c r="C119" s="23"/>
      <c r="D119" s="23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="1" customFormat="1" customHeight="1" spans="1:15">
      <c r="A120" s="22"/>
      <c r="B120" s="22"/>
      <c r="C120" s="23"/>
      <c r="D120" s="23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="1" customFormat="1" customHeight="1" spans="1:15">
      <c r="A121" s="22"/>
      <c r="B121" s="22"/>
      <c r="C121" s="23"/>
      <c r="D121" s="23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="1" customFormat="1" customHeight="1" spans="1:15">
      <c r="A122" s="22"/>
      <c r="B122" s="22"/>
      <c r="C122" s="23"/>
      <c r="D122" s="23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="1" customFormat="1" customHeight="1" spans="1:15">
      <c r="A123" s="22"/>
      <c r="B123" s="22"/>
      <c r="C123" s="23"/>
      <c r="D123" s="23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="1" customFormat="1" customHeight="1" spans="1:15">
      <c r="A124" s="22"/>
      <c r="B124" s="22"/>
      <c r="C124" s="23"/>
      <c r="D124" s="23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="1" customFormat="1" customHeight="1" spans="1:15">
      <c r="A125" s="22"/>
      <c r="B125" s="22"/>
      <c r="C125" s="23"/>
      <c r="D125" s="23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="1" customFormat="1" customHeight="1" spans="1:15">
      <c r="A126" s="22"/>
      <c r="B126" s="22"/>
      <c r="C126" s="23"/>
      <c r="D126" s="23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="1" customFormat="1" customHeight="1" spans="1:15">
      <c r="A127" s="22"/>
      <c r="B127" s="22"/>
      <c r="C127" s="23"/>
      <c r="D127" s="23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="1" customFormat="1" customHeight="1" spans="1:15">
      <c r="A128" s="22"/>
      <c r="B128" s="22"/>
      <c r="C128" s="23"/>
      <c r="D128" s="23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="1" customFormat="1" customHeight="1" spans="1:15">
      <c r="A129" s="22"/>
      <c r="B129" s="22"/>
      <c r="C129" s="23"/>
      <c r="D129" s="23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="1" customFormat="1" customHeight="1" spans="1:15">
      <c r="A130" s="22"/>
      <c r="B130" s="22"/>
      <c r="C130" s="23"/>
      <c r="D130" s="23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="1" customFormat="1" customHeight="1" spans="1:15">
      <c r="A131" s="22"/>
      <c r="B131" s="22"/>
      <c r="C131" s="23"/>
      <c r="D131" s="23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="1" customFormat="1" customHeight="1" spans="1:15">
      <c r="A132" s="22"/>
      <c r="B132" s="22"/>
      <c r="C132" s="23"/>
      <c r="D132" s="23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="1" customFormat="1" customHeight="1" spans="1:15">
      <c r="A133" s="22"/>
      <c r="B133" s="22"/>
      <c r="C133" s="23"/>
      <c r="D133" s="23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="1" customFormat="1" customHeight="1" spans="1:15">
      <c r="A134" s="22"/>
      <c r="B134" s="22"/>
      <c r="C134" s="23"/>
      <c r="D134" s="23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="1" customFormat="1" customHeight="1" spans="1:15">
      <c r="A135" s="22"/>
      <c r="B135" s="22"/>
      <c r="C135" s="23"/>
      <c r="D135" s="23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="1" customFormat="1" customHeight="1" spans="1:15">
      <c r="A136" s="22"/>
      <c r="B136" s="22"/>
      <c r="C136" s="23"/>
      <c r="D136" s="23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="1" customFormat="1" customHeight="1" spans="1:15">
      <c r="A137" s="22"/>
      <c r="B137" s="22"/>
      <c r="C137" s="23"/>
      <c r="D137" s="23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="1" customFormat="1" customHeight="1" spans="1:15">
      <c r="A138" s="22"/>
      <c r="B138" s="22"/>
      <c r="C138" s="23"/>
      <c r="D138" s="23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="1" customFormat="1" customHeight="1" spans="1:15">
      <c r="A139" s="22"/>
      <c r="B139" s="22"/>
      <c r="C139" s="23"/>
      <c r="D139" s="23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="1" customFormat="1" customHeight="1" spans="1:15">
      <c r="A140" s="22"/>
      <c r="B140" s="22"/>
      <c r="C140" s="23"/>
      <c r="D140" s="23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="1" customFormat="1" customHeight="1" spans="1:15">
      <c r="A141" s="22"/>
      <c r="B141" s="22"/>
      <c r="C141" s="23"/>
      <c r="D141" s="23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="1" customFormat="1" customHeight="1" spans="1:15">
      <c r="A142" s="22"/>
      <c r="B142" s="22"/>
      <c r="C142" s="23"/>
      <c r="D142" s="23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="1" customFormat="1" customHeight="1" spans="1:15">
      <c r="A143" s="22"/>
      <c r="B143" s="22"/>
      <c r="C143" s="23"/>
      <c r="D143" s="23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="1" customFormat="1" customHeight="1" spans="1:15">
      <c r="A144" s="22"/>
      <c r="B144" s="22"/>
      <c r="C144" s="23"/>
      <c r="D144" s="23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="1" customFormat="1" customHeight="1" spans="1:15">
      <c r="A145" s="22"/>
      <c r="B145" s="22"/>
      <c r="C145" s="23"/>
      <c r="D145" s="23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="1" customFormat="1" customHeight="1" spans="1:15">
      <c r="A146" s="22"/>
      <c r="B146" s="22"/>
      <c r="C146" s="23"/>
      <c r="D146" s="23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="1" customFormat="1" customHeight="1" spans="1:15">
      <c r="A147" s="22"/>
      <c r="B147" s="22"/>
      <c r="C147" s="23"/>
      <c r="D147" s="23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="1" customFormat="1" customHeight="1" spans="1:15">
      <c r="A148" s="22"/>
      <c r="B148" s="22"/>
      <c r="C148" s="23"/>
      <c r="D148" s="23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="1" customFormat="1" customHeight="1" spans="1:15">
      <c r="A149" s="22"/>
      <c r="B149" s="22"/>
      <c r="C149" s="23"/>
      <c r="D149" s="23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="1" customFormat="1" customHeight="1" spans="1:15">
      <c r="A150" s="22"/>
      <c r="B150" s="22"/>
      <c r="C150" s="23"/>
      <c r="D150" s="23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="1" customFormat="1" customHeight="1" spans="1:15">
      <c r="A151" s="22"/>
      <c r="B151" s="22"/>
      <c r="C151" s="23"/>
      <c r="D151" s="23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="1" customFormat="1" customHeight="1" spans="1:15">
      <c r="A152" s="22"/>
      <c r="B152" s="22"/>
      <c r="C152" s="23"/>
      <c r="D152" s="23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="1" customFormat="1" customHeight="1" spans="1:15">
      <c r="A153" s="22"/>
      <c r="B153" s="22"/>
      <c r="C153" s="23"/>
      <c r="D153" s="23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="1" customFormat="1" customHeight="1" spans="1:15">
      <c r="A154" s="22"/>
      <c r="B154" s="22"/>
      <c r="C154" s="23"/>
      <c r="D154" s="23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="1" customFormat="1" customHeight="1" spans="1:15">
      <c r="A155" s="22"/>
      <c r="B155" s="22"/>
      <c r="C155" s="23"/>
      <c r="D155" s="23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="1" customFormat="1" customHeight="1" spans="1:15">
      <c r="A156" s="22"/>
      <c r="B156" s="22"/>
      <c r="C156" s="23"/>
      <c r="D156" s="23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="1" customFormat="1" customHeight="1" spans="1:15">
      <c r="A157" s="22"/>
      <c r="B157" s="22"/>
      <c r="C157" s="23"/>
      <c r="D157" s="23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="1" customFormat="1" customHeight="1" spans="1:15">
      <c r="A158" s="22"/>
      <c r="B158" s="22"/>
      <c r="C158" s="23"/>
      <c r="D158" s="23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="1" customFormat="1" customHeight="1" spans="1:15">
      <c r="A159" s="22"/>
      <c r="B159" s="22"/>
      <c r="C159" s="23"/>
      <c r="D159" s="23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="1" customFormat="1" customHeight="1" spans="1:15">
      <c r="A160" s="22"/>
      <c r="B160" s="22"/>
      <c r="C160" s="23"/>
      <c r="D160" s="23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="1" customFormat="1" customHeight="1" spans="1:15">
      <c r="A161" s="22"/>
      <c r="B161" s="22"/>
      <c r="C161" s="23"/>
      <c r="D161" s="23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="1" customFormat="1" customHeight="1" spans="1:15">
      <c r="A162" s="22"/>
      <c r="B162" s="22"/>
      <c r="C162" s="23"/>
      <c r="D162" s="23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="1" customFormat="1" customHeight="1" spans="1:15">
      <c r="A163" s="22"/>
      <c r="B163" s="22"/>
      <c r="C163" s="23"/>
      <c r="D163" s="23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="1" customFormat="1" customHeight="1" spans="1:15">
      <c r="A164" s="22"/>
      <c r="B164" s="22"/>
      <c r="C164" s="23"/>
      <c r="D164" s="2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="1" customFormat="1" customHeight="1" spans="1:15">
      <c r="A165" s="22"/>
      <c r="B165" s="22"/>
      <c r="C165" s="23"/>
      <c r="D165" s="23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="1" customFormat="1" customHeight="1" spans="1:15">
      <c r="A166" s="22"/>
      <c r="B166" s="22"/>
      <c r="C166" s="23"/>
      <c r="D166" s="23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="1" customFormat="1" customHeight="1" spans="1:15">
      <c r="A167" s="22"/>
      <c r="B167" s="22"/>
      <c r="C167" s="23"/>
      <c r="D167" s="23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="1" customFormat="1" customHeight="1" spans="3:4">
      <c r="C168" s="4"/>
      <c r="D168" s="4"/>
    </row>
    <row r="169" s="1" customFormat="1" customHeight="1" spans="3:4">
      <c r="C169" s="4"/>
      <c r="D169" s="4"/>
    </row>
    <row r="170" s="1" customFormat="1" customHeight="1" spans="3:4">
      <c r="C170" s="4"/>
      <c r="D170" s="4"/>
    </row>
    <row r="171" s="1" customFormat="1" customHeight="1" spans="3:4">
      <c r="C171" s="4"/>
      <c r="D171" s="4"/>
    </row>
    <row r="172" s="1" customFormat="1" customHeight="1" spans="3:4">
      <c r="C172" s="4"/>
      <c r="D172" s="4"/>
    </row>
    <row r="173" s="1" customFormat="1" customHeight="1" spans="3:4">
      <c r="C173" s="4"/>
      <c r="D173" s="4"/>
    </row>
    <row r="174" s="1" customFormat="1" customHeight="1" spans="3:4">
      <c r="C174" s="4"/>
      <c r="D174" s="4"/>
    </row>
    <row r="175" s="1" customFormat="1" customHeight="1" spans="3:4">
      <c r="C175" s="4"/>
      <c r="D175" s="4"/>
    </row>
    <row r="176" s="1" customFormat="1" customHeight="1" spans="3:4">
      <c r="C176" s="4"/>
      <c r="D176" s="4"/>
    </row>
  </sheetData>
  <mergeCells count="37">
    <mergeCell ref="A1:K1"/>
    <mergeCell ref="A2:B2"/>
    <mergeCell ref="C2:D2"/>
    <mergeCell ref="E2:G2"/>
    <mergeCell ref="H2:K2"/>
    <mergeCell ref="A3:B3"/>
    <mergeCell ref="C3:D3"/>
    <mergeCell ref="E3:G3"/>
    <mergeCell ref="H3:K3"/>
    <mergeCell ref="E4:G4"/>
    <mergeCell ref="H4:K4"/>
    <mergeCell ref="C5:D5"/>
    <mergeCell ref="A8:I8"/>
    <mergeCell ref="A11:I11"/>
    <mergeCell ref="A15:I15"/>
    <mergeCell ref="A46:I46"/>
    <mergeCell ref="A49:I49"/>
    <mergeCell ref="A50:I50"/>
    <mergeCell ref="A51:I51"/>
    <mergeCell ref="A52:I52"/>
    <mergeCell ref="A53:I53"/>
    <mergeCell ref="A6:A7"/>
    <mergeCell ref="A9:A10"/>
    <mergeCell ref="A12:A14"/>
    <mergeCell ref="A16:A44"/>
    <mergeCell ref="A47:A48"/>
    <mergeCell ref="B16:B44"/>
    <mergeCell ref="C20:C22"/>
    <mergeCell ref="C25:C28"/>
    <mergeCell ref="C29:C44"/>
    <mergeCell ref="J16:J24"/>
    <mergeCell ref="J25:J45"/>
    <mergeCell ref="L16:L19"/>
    <mergeCell ref="L20:L22"/>
    <mergeCell ref="M16:M17"/>
    <mergeCell ref="M18:M19"/>
    <mergeCell ref="N22:N2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zhangqingqing</dc:creator>
  <dcterms:created xsi:type="dcterms:W3CDTF">2021-06-11T11:18:00Z</dcterms:created>
  <dcterms:modified xsi:type="dcterms:W3CDTF">2021-07-06T16:32:43Z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