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报价单" sheetId="4" r:id="rId1"/>
    <sheet name="Sheet1" sheetId="5" r:id="rId2"/>
  </sheets>
  <definedNames>
    <definedName name="_xlnm.Print_Area" localSheetId="0">报价单!$A$1:$G$77</definedName>
  </definedNames>
  <calcPr calcId="144525"/>
</workbook>
</file>

<file path=xl/sharedStrings.xml><?xml version="1.0" encoding="utf-8"?>
<sst xmlns="http://schemas.openxmlformats.org/spreadsheetml/2006/main" count="80">
  <si>
    <t>Both in EN &amp; CN</t>
  </si>
  <si>
    <t xml:space="preserve">Project Name: </t>
  </si>
  <si>
    <t>Project Date:</t>
  </si>
  <si>
    <t>Quotation Date:</t>
  </si>
  <si>
    <t>Quotation Version:</t>
  </si>
  <si>
    <r>
      <rPr>
        <b/>
        <sz val="11"/>
        <color indexed="8"/>
        <rFont val="BMW Group Condensed"/>
        <charset val="134"/>
      </rPr>
      <t xml:space="preserve">Agency Name:Comfort international M.I.C.E. service CO.,LTD / </t>
    </r>
    <r>
      <rPr>
        <b/>
        <sz val="11"/>
        <color indexed="8"/>
        <rFont val="宋体"/>
        <charset val="134"/>
      </rPr>
      <t>康辉集团北京国际会议展览有限公司</t>
    </r>
  </si>
  <si>
    <r>
      <rPr>
        <b/>
        <sz val="11"/>
        <color indexed="8"/>
        <rFont val="BMW Group Condensed"/>
        <charset val="134"/>
      </rPr>
      <t>Agency Address:Rm.1510 Ruichen Int'l center,NO.13 Nongzhanguan south road, Chaoyang district,Beijing.</t>
    </r>
    <r>
      <rPr>
        <b/>
        <sz val="11"/>
        <color indexed="8"/>
        <rFont val="宋体"/>
        <charset val="134"/>
      </rPr>
      <t>北京市朝阳区农展馆南路</t>
    </r>
    <r>
      <rPr>
        <b/>
        <sz val="11"/>
        <color indexed="8"/>
        <rFont val="BMW Group Condensed"/>
        <charset val="134"/>
      </rPr>
      <t>13</t>
    </r>
    <r>
      <rPr>
        <b/>
        <sz val="11"/>
        <color indexed="8"/>
        <rFont val="宋体"/>
        <charset val="134"/>
      </rPr>
      <t>号瑞辰国际中心</t>
    </r>
    <r>
      <rPr>
        <b/>
        <sz val="11"/>
        <color indexed="8"/>
        <rFont val="BMW Group Condensed"/>
        <charset val="134"/>
      </rPr>
      <t>1510</t>
    </r>
  </si>
  <si>
    <t>Contact Info (Name/E-mail/MP):</t>
  </si>
  <si>
    <t>Item
项目</t>
  </si>
  <si>
    <t>Budget(RMB)
预算（人民币）</t>
  </si>
  <si>
    <t>Remark
备注</t>
  </si>
  <si>
    <t>Description
描述</t>
  </si>
  <si>
    <t>A</t>
  </si>
  <si>
    <t>Insurance
保险</t>
  </si>
  <si>
    <t>B</t>
  </si>
  <si>
    <t>Tour Guide
导游</t>
  </si>
  <si>
    <t>C</t>
  </si>
  <si>
    <t>Transportation
交通</t>
  </si>
  <si>
    <t>D</t>
  </si>
  <si>
    <t>Accommodation 
住宿</t>
  </si>
  <si>
    <t>E</t>
  </si>
  <si>
    <t>Food &amp; Beverage
餐饮</t>
  </si>
  <si>
    <t>F</t>
  </si>
  <si>
    <t>Meeting 
会议</t>
  </si>
  <si>
    <t>G</t>
  </si>
  <si>
    <t>Team Building
团队建设</t>
  </si>
  <si>
    <t>H</t>
  </si>
  <si>
    <t>Visits
参观游览</t>
  </si>
  <si>
    <t>I</t>
  </si>
  <si>
    <t>Miscellaneous
杂项</t>
  </si>
  <si>
    <t>J</t>
  </si>
  <si>
    <t>Service Charge
服务费</t>
  </si>
  <si>
    <t>K</t>
  </si>
  <si>
    <r>
      <t xml:space="preserve">Taxes and fees
</t>
    </r>
    <r>
      <rPr>
        <b/>
        <sz val="10"/>
        <color rgb="FF000000"/>
        <rFont val="宋体"/>
        <charset val="134"/>
      </rPr>
      <t>税费</t>
    </r>
  </si>
  <si>
    <r>
      <t>All tax inclusive, Special VAT invoice (</t>
    </r>
    <r>
      <rPr>
        <b/>
        <sz val="10"/>
        <color rgb="FF000000"/>
        <rFont val="宋体"/>
        <charset val="134"/>
      </rPr>
      <t>增值税专用发票</t>
    </r>
    <r>
      <rPr>
        <b/>
        <sz val="10"/>
        <color rgb="FF000000"/>
        <rFont val="BMWTypeCondensedRegular"/>
        <charset val="134"/>
      </rPr>
      <t>)</t>
    </r>
  </si>
  <si>
    <t>GRAND- Total共计(Business Tax included)</t>
  </si>
  <si>
    <t>Remarks: Please note that 3rd party invoices are paid net by BBA since VAT is claimed back by your company.</t>
  </si>
  <si>
    <r>
      <rPr>
        <b/>
        <sz val="10"/>
        <color indexed="8"/>
        <rFont val="BMWTypeCondensedRegular"/>
        <charset val="134"/>
      </rPr>
      <t>DETAILS</t>
    </r>
    <r>
      <rPr>
        <b/>
        <sz val="10"/>
        <color indexed="8"/>
        <rFont val="宋体"/>
        <charset val="134"/>
      </rPr>
      <t>（</t>
    </r>
    <r>
      <rPr>
        <b/>
        <sz val="10"/>
        <color indexed="8"/>
        <rFont val="BMWTypeCondensedRegular"/>
        <charset val="134"/>
      </rPr>
      <t>3rd party invoices are paid by BBA since VAT is claimed back by CMS)</t>
    </r>
  </si>
  <si>
    <t>A . Insurance
保险</t>
  </si>
  <si>
    <t>Unit Price (RMB)
单价（人民币）</t>
  </si>
  <si>
    <t>QTY
数量</t>
  </si>
  <si>
    <t>Total Price (RMB)
总价（人民币）</t>
  </si>
  <si>
    <r>
      <rPr>
        <sz val="10"/>
        <color indexed="8"/>
        <rFont val="BMWTypeCondensedRegular"/>
        <charset val="134"/>
      </rPr>
      <t xml:space="preserve">Insurance
</t>
    </r>
    <r>
      <rPr>
        <sz val="10"/>
        <color indexed="8"/>
        <rFont val="BMW Group Condensed"/>
        <charset val="134"/>
      </rPr>
      <t>保险</t>
    </r>
    <r>
      <rPr>
        <sz val="10"/>
        <color indexed="8"/>
        <rFont val="BMWTypeCondensedRegular"/>
        <charset val="134"/>
      </rPr>
      <t xml:space="preserve"> -平安行旅游意外险，
1人/2日险，保额30万。</t>
    </r>
  </si>
  <si>
    <t>固定单价项。
如最终需求有别于该条目要求，视为参考价。</t>
  </si>
  <si>
    <t>B. Tour Guide
导游</t>
  </si>
  <si>
    <t>Tour Guide-Chinese Mandarin
中文普通话导游
（1 人/2日含食宿）</t>
  </si>
  <si>
    <t>固定单价项。
如最终需求有别于该条目要求，视为参考价。
导游须为与服务商签约的正式导游。</t>
  </si>
  <si>
    <t>B.  Tour Guide
导游</t>
  </si>
  <si>
    <t>C.  Transportation
交通</t>
  </si>
  <si>
    <t>Bus Rental
租车费
（小巴、中巴、大巴）</t>
  </si>
  <si>
    <r>
      <rPr>
        <sz val="10"/>
        <color indexed="8"/>
        <rFont val="BMWTypeCondensedRegular"/>
        <charset val="134"/>
      </rPr>
      <t xml:space="preserve">Parking Fee
</t>
    </r>
    <r>
      <rPr>
        <sz val="10"/>
        <color indexed="8"/>
        <rFont val="宋体"/>
        <charset val="134"/>
      </rPr>
      <t>停车费</t>
    </r>
  </si>
  <si>
    <t>D. Accommodation 
住宿</t>
  </si>
  <si>
    <t>Hotel
酒店</t>
  </si>
  <si>
    <t>E. F&amp;B
餐饮</t>
  </si>
  <si>
    <t>Lunch
午餐</t>
  </si>
  <si>
    <t>Dinner
晚餐</t>
  </si>
  <si>
    <r>
      <rPr>
        <sz val="10"/>
        <color indexed="8"/>
        <rFont val="BMWTypeCondensedRegular"/>
        <charset val="134"/>
      </rPr>
      <t xml:space="preserve">Lunch
</t>
    </r>
    <r>
      <rPr>
        <sz val="10"/>
        <color indexed="8"/>
        <rFont val="宋体"/>
        <charset val="134"/>
      </rPr>
      <t>茶歇</t>
    </r>
  </si>
  <si>
    <r>
      <rPr>
        <sz val="10"/>
        <color indexed="8"/>
        <rFont val="BMWTypeCondensedRegular"/>
        <charset val="134"/>
      </rPr>
      <t xml:space="preserve">Drinks
</t>
    </r>
    <r>
      <rPr>
        <sz val="10"/>
        <color indexed="8"/>
        <rFont val="宋体"/>
        <charset val="134"/>
      </rPr>
      <t>酒水饮料</t>
    </r>
  </si>
  <si>
    <t>F.  Meeting 
会议</t>
  </si>
  <si>
    <t>Meeting Room Rental
会议室租赁费</t>
  </si>
  <si>
    <t>Meeting Equipment Rental 
会议设备租赁费</t>
  </si>
  <si>
    <t>Tea Break
茶歇</t>
  </si>
  <si>
    <t>F.  Meeting
会议</t>
  </si>
  <si>
    <t>G.  Team Building
团队建设</t>
  </si>
  <si>
    <t>Site Rental for Team Building 
团队建设场地租赁</t>
  </si>
  <si>
    <t>Coach of Team Building
团队建设教练</t>
  </si>
  <si>
    <t>Equipment for Team Building 
团队建设设备</t>
  </si>
  <si>
    <t>H.  Visits
 参观游览</t>
  </si>
  <si>
    <r>
      <rPr>
        <sz val="10"/>
        <rFont val="BMWTypeCondensedRegular"/>
        <charset val="134"/>
      </rPr>
      <t xml:space="preserve">Tickets for Sites
</t>
    </r>
    <r>
      <rPr>
        <sz val="10"/>
        <rFont val="BMW Group Condensed"/>
        <charset val="134"/>
      </rPr>
      <t xml:space="preserve">景点门票 </t>
    </r>
  </si>
  <si>
    <t>H. Visits
 参观游览</t>
  </si>
  <si>
    <t>I. Miscellaneous
杂项</t>
  </si>
  <si>
    <t>活动用品</t>
  </si>
  <si>
    <r>
      <t>固定单价项。场地搭建摆设，团建物料，晚宴抽奖礼品等，以实际发生为准</t>
    </r>
    <r>
      <rPr>
        <sz val="10"/>
        <color rgb="FF000000"/>
        <rFont val="BMWTypeCondensedRegular"/>
        <charset val="134"/>
      </rPr>
      <t xml:space="preserve">
</t>
    </r>
  </si>
  <si>
    <t>J.  Service Charge
服务费</t>
  </si>
  <si>
    <t>Ratio
比例</t>
  </si>
  <si>
    <r>
      <rPr>
        <sz val="10"/>
        <color indexed="8"/>
        <rFont val="BMWTypeCondensedRegular"/>
        <charset val="134"/>
      </rPr>
      <t xml:space="preserve">Service Charge
</t>
    </r>
    <r>
      <rPr>
        <sz val="10"/>
        <color indexed="8"/>
        <rFont val="BMW Group Condensed"/>
        <charset val="134"/>
      </rPr>
      <t>服务费</t>
    </r>
  </si>
  <si>
    <r>
      <rPr>
        <sz val="10"/>
        <color indexed="8"/>
        <rFont val="宋体"/>
        <charset val="134"/>
      </rPr>
      <t>10</t>
    </r>
    <r>
      <rPr>
        <sz val="10"/>
        <color indexed="8"/>
        <rFont val="BMWTypeCondensedRegular"/>
        <charset val="134"/>
      </rPr>
      <t>%</t>
    </r>
    <r>
      <rPr>
        <sz val="10"/>
        <color indexed="8"/>
        <rFont val="宋体"/>
        <charset val="134"/>
      </rPr>
      <t>服务费,固定比例项。</t>
    </r>
    <r>
      <rPr>
        <b/>
        <sz val="10"/>
        <color indexed="8"/>
        <rFont val="BMWTypeCondensedRegular"/>
        <charset val="134"/>
      </rPr>
      <t>All tax inclusive, VAT normal invoice (</t>
    </r>
    <r>
      <rPr>
        <b/>
        <sz val="10"/>
        <color indexed="8"/>
        <rFont val="宋体"/>
        <charset val="134"/>
      </rPr>
      <t>增值税普通发票</t>
    </r>
    <r>
      <rPr>
        <b/>
        <sz val="10"/>
        <color indexed="8"/>
        <rFont val="BMWTypeCondensedRegular"/>
        <charset val="134"/>
      </rPr>
      <t>)</t>
    </r>
  </si>
  <si>
    <t>J. Service Charge
服务费</t>
  </si>
  <si>
    <r>
      <t xml:space="preserve">K.  Taxes and fees
</t>
    </r>
    <r>
      <rPr>
        <b/>
        <sz val="10"/>
        <rFont val="宋体"/>
        <charset val="134"/>
      </rPr>
      <t>税费</t>
    </r>
  </si>
  <si>
    <r>
      <t xml:space="preserve">K.  Taxes and fees
</t>
    </r>
    <r>
      <rPr>
        <b/>
        <sz val="10"/>
        <color rgb="FF000000"/>
        <rFont val="宋体"/>
        <charset val="134"/>
      </rPr>
      <t>税费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</si>
</sst>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€-2]\ #,##0"/>
    <numFmt numFmtId="177" formatCode="0_);[Red]\(0\)"/>
    <numFmt numFmtId="178" formatCode="0.00_ "/>
    <numFmt numFmtId="179" formatCode="0_ "/>
  </numFmts>
  <fonts count="62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1"/>
      <color indexed="8"/>
      <name val="BMW Group Condensed"/>
      <charset val="134"/>
    </font>
    <font>
      <sz val="11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name val="BMWTypeCondensedRegular"/>
      <charset val="134"/>
    </font>
    <font>
      <b/>
      <sz val="10"/>
      <color rgb="FFC00000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sz val="10"/>
      <color indexed="8"/>
      <name val="宋体"/>
      <charset val="134"/>
    </font>
    <font>
      <sz val="9"/>
      <name val="BMWTypeCondensedRegular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BMW Group Condensed"/>
      <charset val="134"/>
    </font>
    <font>
      <sz val="10"/>
      <name val="BMW Group Condensed"/>
      <charset val="134"/>
    </font>
    <font>
      <sz val="10"/>
      <color rgb="FF000000"/>
      <name val="BMWTypeCondensedRegular"/>
      <charset val="134"/>
    </font>
    <font>
      <b/>
      <sz val="10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4" fillId="26" borderId="18" applyNumberFormat="0" applyAlignment="0" applyProtection="0">
      <alignment vertical="center"/>
    </xf>
    <xf numFmtId="0" fontId="48" fillId="26" borderId="12" applyNumberFormat="0" applyAlignment="0" applyProtection="0">
      <alignment vertical="center"/>
    </xf>
    <xf numFmtId="0" fontId="40" fillId="32" borderId="2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42" fillId="0" borderId="0"/>
    <xf numFmtId="0" fontId="21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176" fontId="21" fillId="0" borderId="0">
      <alignment vertical="center"/>
    </xf>
    <xf numFmtId="0" fontId="42" fillId="0" borderId="0"/>
    <xf numFmtId="0" fontId="42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49" borderId="2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55" fillId="13" borderId="11" applyNumberFormat="0" applyAlignment="0" applyProtection="0">
      <alignment vertical="center"/>
    </xf>
    <xf numFmtId="0" fontId="42" fillId="30" borderId="27" applyNumberFormat="0" applyFont="0" applyAlignment="0" applyProtection="0">
      <alignment vertical="center"/>
    </xf>
  </cellStyleXfs>
  <cellXfs count="89">
    <xf numFmtId="0" fontId="0" fillId="0" borderId="0" xfId="0"/>
    <xf numFmtId="0" fontId="0" fillId="2" borderId="0" xfId="0" applyFill="1"/>
    <xf numFmtId="176" fontId="1" fillId="2" borderId="1" xfId="78" applyFont="1" applyFill="1" applyBorder="1" applyAlignment="1">
      <alignment horizontal="left" vertical="center"/>
    </xf>
    <xf numFmtId="176" fontId="2" fillId="2" borderId="2" xfId="78" applyFont="1" applyFill="1" applyBorder="1" applyAlignment="1">
      <alignment horizontal="left" vertical="center"/>
    </xf>
    <xf numFmtId="176" fontId="2" fillId="2" borderId="3" xfId="78" applyFont="1" applyFill="1" applyBorder="1" applyAlignment="1">
      <alignment horizontal="left" vertical="center"/>
    </xf>
    <xf numFmtId="176" fontId="2" fillId="2" borderId="4" xfId="78" applyFont="1" applyFill="1" applyBorder="1" applyAlignment="1">
      <alignment horizontal="left" vertical="center"/>
    </xf>
    <xf numFmtId="176" fontId="2" fillId="2" borderId="0" xfId="78" applyFont="1" applyFill="1" applyBorder="1" applyAlignment="1">
      <alignment horizontal="left" vertical="center"/>
    </xf>
    <xf numFmtId="176" fontId="2" fillId="2" borderId="5" xfId="78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31" fontId="4" fillId="3" borderId="0" xfId="0" applyNumberFormat="1" applyFont="1" applyFill="1" applyBorder="1" applyAlignment="1">
      <alignment horizontal="left" vertical="center"/>
    </xf>
    <xf numFmtId="14" fontId="4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177" fontId="4" fillId="3" borderId="5" xfId="0" applyNumberFormat="1" applyFont="1" applyFill="1" applyBorder="1" applyAlignment="1">
      <alignment vertical="center" wrapText="1"/>
    </xf>
    <xf numFmtId="177" fontId="4" fillId="3" borderId="5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177" fontId="4" fillId="3" borderId="7" xfId="0" applyNumberFormat="1" applyFont="1" applyFill="1" applyBorder="1" applyAlignment="1">
      <alignment vertical="center" wrapText="1"/>
    </xf>
    <xf numFmtId="0" fontId="5" fillId="4" borderId="8" xfId="71" applyFont="1" applyFill="1" applyBorder="1" applyAlignment="1">
      <alignment horizontal="center" vertical="center" wrapText="1"/>
    </xf>
    <xf numFmtId="0" fontId="6" fillId="0" borderId="8" xfId="71" applyFont="1" applyFill="1" applyBorder="1" applyAlignment="1">
      <alignment horizontal="center" vertical="center" wrapText="1"/>
    </xf>
    <xf numFmtId="176" fontId="6" fillId="0" borderId="8" xfId="78" applyFont="1" applyBorder="1" applyAlignment="1">
      <alignment horizontal="left" vertical="center" wrapText="1"/>
    </xf>
    <xf numFmtId="176" fontId="6" fillId="0" borderId="8" xfId="78" applyFont="1" applyBorder="1" applyAlignment="1">
      <alignment horizontal="left" vertical="center"/>
    </xf>
    <xf numFmtId="40" fontId="7" fillId="5" borderId="8" xfId="80" applyNumberFormat="1" applyFont="1" applyFill="1" applyBorder="1" applyAlignment="1">
      <alignment horizontal="right" vertical="center" wrapText="1"/>
    </xf>
    <xf numFmtId="40" fontId="6" fillId="0" borderId="8" xfId="80" applyNumberFormat="1" applyFont="1" applyBorder="1" applyAlignment="1">
      <alignment vertical="center" wrapText="1"/>
    </xf>
    <xf numFmtId="40" fontId="8" fillId="0" borderId="8" xfId="80" applyNumberFormat="1" applyFont="1" applyBorder="1" applyAlignment="1">
      <alignment vertical="center" wrapText="1"/>
    </xf>
    <xf numFmtId="176" fontId="8" fillId="0" borderId="8" xfId="78" applyFont="1" applyBorder="1" applyAlignment="1">
      <alignment horizontal="left" vertical="center" wrapText="1"/>
    </xf>
    <xf numFmtId="176" fontId="6" fillId="6" borderId="8" xfId="78" applyFont="1" applyFill="1" applyBorder="1" applyAlignment="1">
      <alignment horizontal="center" vertical="center" wrapText="1"/>
    </xf>
    <xf numFmtId="176" fontId="6" fillId="6" borderId="8" xfId="78" applyFont="1" applyFill="1" applyBorder="1" applyAlignment="1">
      <alignment horizontal="center" vertical="center"/>
    </xf>
    <xf numFmtId="40" fontId="9" fillId="7" borderId="8" xfId="87" applyNumberFormat="1" applyFont="1" applyFill="1" applyBorder="1" applyAlignment="1">
      <alignment horizontal="right" vertical="center" wrapText="1"/>
    </xf>
    <xf numFmtId="40" fontId="6" fillId="7" borderId="8" xfId="71" applyNumberFormat="1" applyFont="1" applyFill="1" applyBorder="1" applyAlignment="1">
      <alignment vertical="center" wrapText="1"/>
    </xf>
    <xf numFmtId="176" fontId="10" fillId="6" borderId="1" xfId="78" applyFont="1" applyFill="1" applyBorder="1" applyAlignment="1">
      <alignment horizontal="center" vertical="center" wrapText="1"/>
    </xf>
    <xf numFmtId="176" fontId="10" fillId="6" borderId="2" xfId="78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40" fontId="5" fillId="4" borderId="8" xfId="71" applyNumberFormat="1" applyFont="1" applyFill="1" applyBorder="1" applyAlignment="1">
      <alignment horizontal="center" vertical="center" wrapText="1"/>
    </xf>
    <xf numFmtId="0" fontId="5" fillId="4" borderId="9" xfId="71" applyFont="1" applyFill="1" applyBorder="1" applyAlignment="1">
      <alignment horizontal="center" vertical="center" wrapText="1"/>
    </xf>
    <xf numFmtId="0" fontId="5" fillId="4" borderId="10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horizontal="left" vertical="center" wrapText="1"/>
    </xf>
    <xf numFmtId="40" fontId="11" fillId="2" borderId="8" xfId="71" applyNumberFormat="1" applyFont="1" applyFill="1" applyBorder="1" applyAlignment="1">
      <alignment horizontal="right" vertical="center" wrapText="1"/>
    </xf>
    <xf numFmtId="38" fontId="11" fillId="2" borderId="9" xfId="71" applyNumberFormat="1" applyFont="1" applyFill="1" applyBorder="1" applyAlignment="1">
      <alignment horizontal="center" vertical="center" wrapText="1"/>
    </xf>
    <xf numFmtId="38" fontId="11" fillId="2" borderId="10" xfId="71" applyNumberFormat="1" applyFont="1" applyFill="1" applyBorder="1" applyAlignment="1">
      <alignment horizontal="center" vertical="center" wrapText="1"/>
    </xf>
    <xf numFmtId="0" fontId="7" fillId="2" borderId="8" xfId="71" applyFont="1" applyFill="1" applyBorder="1" applyAlignment="1">
      <alignment vertical="center" wrapText="1"/>
    </xf>
    <xf numFmtId="176" fontId="6" fillId="6" borderId="8" xfId="78" applyFont="1" applyFill="1" applyBorder="1" applyAlignment="1">
      <alignment vertical="center" wrapText="1"/>
    </xf>
    <xf numFmtId="176" fontId="6" fillId="6" borderId="8" xfId="78" applyFont="1" applyFill="1" applyBorder="1" applyAlignment="1">
      <alignment vertical="center"/>
    </xf>
    <xf numFmtId="40" fontId="6" fillId="7" borderId="8" xfId="71" applyNumberFormat="1" applyFont="1" applyFill="1" applyBorder="1" applyAlignment="1">
      <alignment horizontal="right" vertical="center" wrapText="1"/>
    </xf>
    <xf numFmtId="176" fontId="4" fillId="5" borderId="4" xfId="78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0" xfId="71" applyFont="1" applyFill="1" applyBorder="1" applyAlignment="1">
      <alignment horizontal="center" vertical="center" wrapText="1"/>
    </xf>
    <xf numFmtId="0" fontId="6" fillId="0" borderId="5" xfId="71" applyFont="1" applyFill="1" applyBorder="1" applyAlignment="1">
      <alignment horizontal="center" vertical="center" wrapText="1"/>
    </xf>
    <xf numFmtId="0" fontId="7" fillId="2" borderId="8" xfId="71" applyFont="1" applyFill="1" applyBorder="1" applyAlignment="1">
      <alignment horizontal="left" vertical="center" wrapText="1"/>
    </xf>
    <xf numFmtId="0" fontId="11" fillId="2" borderId="9" xfId="71" applyFont="1" applyFill="1" applyBorder="1" applyAlignment="1">
      <alignment horizontal="center" vertical="center" wrapText="1"/>
    </xf>
    <xf numFmtId="0" fontId="11" fillId="2" borderId="10" xfId="71" applyFont="1" applyFill="1" applyBorder="1" applyAlignment="1">
      <alignment horizontal="center" vertical="center" wrapText="1"/>
    </xf>
    <xf numFmtId="0" fontId="11" fillId="2" borderId="8" xfId="71" applyFont="1" applyFill="1" applyBorder="1" applyAlignment="1">
      <alignment vertical="center" wrapText="1"/>
    </xf>
    <xf numFmtId="0" fontId="11" fillId="0" borderId="8" xfId="71" applyFont="1" applyFill="1" applyBorder="1" applyAlignment="1">
      <alignment horizontal="center" vertical="center" wrapText="1"/>
    </xf>
    <xf numFmtId="40" fontId="11" fillId="0" borderId="8" xfId="71" applyNumberFormat="1" applyFont="1" applyFill="1" applyBorder="1" applyAlignment="1">
      <alignment horizontal="left" vertical="center" wrapText="1"/>
    </xf>
    <xf numFmtId="40" fontId="11" fillId="0" borderId="8" xfId="71" applyNumberFormat="1" applyFont="1" applyFill="1" applyBorder="1" applyAlignment="1">
      <alignment horizontal="right" vertical="center" wrapText="1"/>
    </xf>
    <xf numFmtId="0" fontId="11" fillId="0" borderId="9" xfId="71" applyFont="1" applyFill="1" applyBorder="1" applyAlignment="1">
      <alignment horizontal="center" vertical="center" wrapText="1"/>
    </xf>
    <xf numFmtId="0" fontId="11" fillId="0" borderId="10" xfId="71" applyFont="1" applyFill="1" applyBorder="1" applyAlignment="1">
      <alignment horizontal="center" vertical="center" wrapText="1"/>
    </xf>
    <xf numFmtId="0" fontId="13" fillId="0" borderId="8" xfId="71" applyFont="1" applyFill="1" applyBorder="1" applyAlignment="1">
      <alignment horizontal="left" vertical="center" wrapText="1"/>
    </xf>
    <xf numFmtId="0" fontId="11" fillId="5" borderId="8" xfId="71" applyFont="1" applyFill="1" applyBorder="1" applyAlignment="1">
      <alignment horizontal="center" vertical="center" wrapText="1"/>
    </xf>
    <xf numFmtId="0" fontId="7" fillId="0" borderId="8" xfId="71" applyFont="1" applyFill="1" applyBorder="1" applyAlignment="1">
      <alignment horizontal="left" vertical="center" wrapText="1"/>
    </xf>
    <xf numFmtId="40" fontId="11" fillId="5" borderId="8" xfId="71" applyNumberFormat="1" applyFont="1" applyFill="1" applyBorder="1" applyAlignment="1">
      <alignment horizontal="right" vertical="center" wrapText="1"/>
    </xf>
    <xf numFmtId="0" fontId="11" fillId="5" borderId="9" xfId="71" applyFont="1" applyFill="1" applyBorder="1" applyAlignment="1">
      <alignment horizontal="center" vertical="center" wrapText="1"/>
    </xf>
    <xf numFmtId="0" fontId="11" fillId="5" borderId="10" xfId="71" applyFont="1" applyFill="1" applyBorder="1" applyAlignment="1">
      <alignment horizontal="center" vertical="center" wrapText="1"/>
    </xf>
    <xf numFmtId="0" fontId="11" fillId="5" borderId="8" xfId="71" applyFont="1" applyFill="1" applyBorder="1" applyAlignment="1">
      <alignment vertical="center" wrapText="1"/>
    </xf>
    <xf numFmtId="0" fontId="11" fillId="5" borderId="8" xfId="71" applyFont="1" applyFill="1" applyBorder="1" applyAlignment="1">
      <alignment horizontal="left" vertical="center" wrapText="1"/>
    </xf>
    <xf numFmtId="0" fontId="7" fillId="5" borderId="8" xfId="71" applyFont="1" applyFill="1" applyBorder="1" applyAlignment="1">
      <alignment vertical="center" wrapText="1"/>
    </xf>
    <xf numFmtId="0" fontId="14" fillId="5" borderId="8" xfId="71" applyFont="1" applyFill="1" applyBorder="1" applyAlignment="1">
      <alignment vertical="center" wrapText="1"/>
    </xf>
    <xf numFmtId="0" fontId="15" fillId="5" borderId="8" xfId="71" applyFont="1" applyFill="1" applyBorder="1" applyAlignment="1">
      <alignment vertical="center" wrapText="1"/>
    </xf>
    <xf numFmtId="0" fontId="6" fillId="0" borderId="4" xfId="71" applyFont="1" applyFill="1" applyBorder="1" applyAlignment="1">
      <alignment horizontal="center" vertical="center" wrapText="1"/>
    </xf>
    <xf numFmtId="0" fontId="16" fillId="0" borderId="8" xfId="71" applyFont="1" applyFill="1" applyBorder="1" applyAlignment="1">
      <alignment horizontal="left" vertical="center" wrapText="1"/>
    </xf>
    <xf numFmtId="176" fontId="11" fillId="0" borderId="8" xfId="78" applyFont="1" applyBorder="1" applyAlignment="1">
      <alignment vertical="center" wrapText="1"/>
    </xf>
    <xf numFmtId="0" fontId="11" fillId="0" borderId="8" xfId="71" applyFont="1" applyFill="1" applyBorder="1" applyAlignment="1">
      <alignment horizontal="left" vertical="center" wrapText="1"/>
    </xf>
    <xf numFmtId="0" fontId="13" fillId="0" borderId="8" xfId="71" applyFont="1" applyFill="1" applyBorder="1" applyAlignment="1">
      <alignment vertical="center" wrapText="1"/>
    </xf>
    <xf numFmtId="176" fontId="17" fillId="2" borderId="8" xfId="78" applyFont="1" applyFill="1" applyBorder="1" applyAlignment="1">
      <alignment vertical="center" wrapText="1"/>
    </xf>
    <xf numFmtId="0" fontId="17" fillId="2" borderId="8" xfId="71" applyFont="1" applyFill="1" applyBorder="1" applyAlignment="1">
      <alignment horizontal="left" vertical="center" wrapText="1"/>
    </xf>
    <xf numFmtId="9" fontId="11" fillId="2" borderId="9" xfId="71" applyNumberFormat="1" applyFont="1" applyFill="1" applyBorder="1" applyAlignment="1">
      <alignment horizontal="center" vertical="center" wrapText="1"/>
    </xf>
    <xf numFmtId="178" fontId="11" fillId="2" borderId="8" xfId="13" applyNumberFormat="1" applyFont="1" applyFill="1" applyBorder="1" applyAlignment="1">
      <alignment horizontal="right" vertical="center" wrapText="1"/>
    </xf>
    <xf numFmtId="40" fontId="6" fillId="2" borderId="8" xfId="80" applyNumberFormat="1" applyFont="1" applyFill="1" applyBorder="1" applyAlignment="1">
      <alignment vertical="center" wrapText="1"/>
    </xf>
    <xf numFmtId="179" fontId="6" fillId="7" borderId="8" xfId="13" applyNumberFormat="1" applyFont="1" applyFill="1" applyBorder="1" applyAlignment="1">
      <alignment horizontal="right" vertical="center" wrapText="1"/>
    </xf>
    <xf numFmtId="0" fontId="9" fillId="4" borderId="8" xfId="71" applyFont="1" applyFill="1" applyBorder="1" applyAlignment="1">
      <alignment horizontal="center" vertical="center" wrapText="1"/>
    </xf>
    <xf numFmtId="176" fontId="8" fillId="6" borderId="8" xfId="78" applyFont="1" applyFill="1" applyBorder="1" applyAlignment="1">
      <alignment vertical="center" wrapText="1"/>
    </xf>
  </cellXfs>
  <cellStyles count="9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0,0_x000a__x000a_NA_x000a__x000a_" xfId="58"/>
    <cellStyle name="20% - 强调文字颜色 4 2" xfId="59"/>
    <cellStyle name="20% - 强调文字颜色 2 2" xfId="60"/>
    <cellStyle name="20% - 强调文字颜色 3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Normal_Sheet1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14" xfId="78"/>
    <cellStyle name="常规 2" xfId="79"/>
    <cellStyle name="常规 9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千位分隔 2 2" xfId="87"/>
    <cellStyle name="强调文字颜色 1 2" xfId="88"/>
    <cellStyle name="强调文字颜色 2 2" xfId="89"/>
    <cellStyle name="强调文字颜色 3 2" xfId="90"/>
    <cellStyle name="强调文字颜色 4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576820" y="35560"/>
          <a:ext cx="2988945" cy="1483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showGridLines="0" tabSelected="1" view="pageBreakPreview" zoomScale="80" zoomScaleNormal="100" zoomScaleSheetLayoutView="80" topLeftCell="A22" workbookViewId="0">
      <selection activeCell="B3" sqref="B3"/>
    </sheetView>
  </sheetViews>
  <sheetFormatPr defaultColWidth="9" defaultRowHeight="13.5" outlineLevelCol="6"/>
  <cols>
    <col min="1" max="1" width="16.3333333333333" customWidth="1"/>
    <col min="2" max="2" width="24.2166666666667" customWidth="1"/>
    <col min="3" max="3" width="16.6666666666667" customWidth="1"/>
    <col min="4" max="4" width="9.33333333333333" customWidth="1"/>
    <col min="5" max="5" width="5.33333333333333" customWidth="1"/>
    <col min="6" max="6" width="16.775" customWidth="1"/>
    <col min="7" max="7" width="50" customWidth="1"/>
  </cols>
  <sheetData>
    <row r="1" ht="19.5" spans="1:7">
      <c r="A1" s="2" t="s">
        <v>0</v>
      </c>
      <c r="B1" s="3"/>
      <c r="C1" s="3"/>
      <c r="D1" s="3"/>
      <c r="E1" s="3"/>
      <c r="F1" s="3"/>
      <c r="G1" s="4"/>
    </row>
    <row r="2" ht="20.25" spans="1:7">
      <c r="A2" s="5"/>
      <c r="B2" s="6"/>
      <c r="C2" s="6"/>
      <c r="D2" s="6"/>
      <c r="E2" s="6"/>
      <c r="F2" s="6"/>
      <c r="G2" s="7"/>
    </row>
    <row r="3" ht="24.9" customHeight="1" spans="1:7">
      <c r="A3" s="8" t="s">
        <v>1</v>
      </c>
      <c r="B3" s="9"/>
      <c r="C3" s="10"/>
      <c r="D3" s="9"/>
      <c r="E3" s="11"/>
      <c r="F3" s="11"/>
      <c r="G3" s="12"/>
    </row>
    <row r="4" ht="24.9" customHeight="1" spans="1:7">
      <c r="A4" s="8" t="s">
        <v>2</v>
      </c>
      <c r="B4" s="13">
        <v>43475</v>
      </c>
      <c r="C4" s="10"/>
      <c r="D4" s="9"/>
      <c r="E4" s="11"/>
      <c r="F4" s="11"/>
      <c r="G4" s="12"/>
    </row>
    <row r="5" ht="24.9" customHeight="1" spans="1:7">
      <c r="A5" s="8" t="s">
        <v>3</v>
      </c>
      <c r="B5" s="13">
        <v>43444</v>
      </c>
      <c r="C5" s="10"/>
      <c r="D5" s="14"/>
      <c r="E5" s="11"/>
      <c r="F5" s="11"/>
      <c r="G5" s="12"/>
    </row>
    <row r="6" ht="24.9" customHeight="1" spans="1:7">
      <c r="A6" s="8" t="s">
        <v>4</v>
      </c>
      <c r="B6" s="9"/>
      <c r="C6" s="10"/>
      <c r="D6" s="14"/>
      <c r="E6" s="11"/>
      <c r="F6" s="11"/>
      <c r="G6" s="12"/>
    </row>
    <row r="7" ht="24.9" customHeight="1" spans="1:7">
      <c r="A7" s="8" t="s">
        <v>5</v>
      </c>
      <c r="B7" s="9"/>
      <c r="C7" s="10"/>
      <c r="D7" s="15"/>
      <c r="E7" s="15"/>
      <c r="F7" s="15"/>
      <c r="G7" s="16"/>
    </row>
    <row r="8" ht="24.9" customHeight="1" spans="1:7">
      <c r="A8" s="8" t="s">
        <v>6</v>
      </c>
      <c r="B8" s="9"/>
      <c r="C8" s="10"/>
      <c r="D8" s="15"/>
      <c r="E8" s="10"/>
      <c r="F8" s="10"/>
      <c r="G8" s="17"/>
    </row>
    <row r="9" ht="24.9" customHeight="1" spans="1:7">
      <c r="A9" s="8" t="s">
        <v>7</v>
      </c>
      <c r="B9" s="9"/>
      <c r="C9" s="10"/>
      <c r="D9" s="18"/>
      <c r="E9" s="18"/>
      <c r="F9" s="18"/>
      <c r="G9" s="19"/>
    </row>
    <row r="10" ht="24.75" spans="1:7">
      <c r="A10" s="20"/>
      <c r="B10" s="20" t="s">
        <v>8</v>
      </c>
      <c r="C10" s="20"/>
      <c r="D10" s="20" t="s">
        <v>9</v>
      </c>
      <c r="E10" s="20"/>
      <c r="F10" s="20" t="s">
        <v>10</v>
      </c>
      <c r="G10" s="20" t="s">
        <v>11</v>
      </c>
    </row>
    <row r="11" ht="24.9" customHeight="1" spans="1:7">
      <c r="A11" s="21" t="s">
        <v>12</v>
      </c>
      <c r="B11" s="22" t="s">
        <v>13</v>
      </c>
      <c r="C11" s="23"/>
      <c r="D11" s="24">
        <f>F27</f>
        <v>800</v>
      </c>
      <c r="E11" s="24"/>
      <c r="F11" s="25"/>
      <c r="G11" s="25"/>
    </row>
    <row r="12" ht="24.9" customHeight="1" spans="1:7">
      <c r="A12" s="21" t="s">
        <v>14</v>
      </c>
      <c r="B12" s="22" t="s">
        <v>15</v>
      </c>
      <c r="C12" s="23"/>
      <c r="D12" s="24">
        <f>F31</f>
        <v>600</v>
      </c>
      <c r="E12" s="24"/>
      <c r="F12" s="25"/>
      <c r="G12" s="25"/>
    </row>
    <row r="13" ht="24.9" customHeight="1" spans="1:7">
      <c r="A13" s="21" t="s">
        <v>16</v>
      </c>
      <c r="B13" s="22" t="s">
        <v>17</v>
      </c>
      <c r="C13" s="23"/>
      <c r="D13" s="24">
        <f>F36</f>
        <v>0</v>
      </c>
      <c r="E13" s="24"/>
      <c r="F13" s="25"/>
      <c r="G13" s="25"/>
    </row>
    <row r="14" ht="24.9" customHeight="1" spans="1:7">
      <c r="A14" s="21" t="s">
        <v>18</v>
      </c>
      <c r="B14" s="22" t="s">
        <v>19</v>
      </c>
      <c r="C14" s="23"/>
      <c r="D14" s="24">
        <f>F40</f>
        <v>0</v>
      </c>
      <c r="E14" s="24"/>
      <c r="F14" s="25"/>
      <c r="G14" s="25"/>
    </row>
    <row r="15" ht="24.9" customHeight="1" spans="1:7">
      <c r="A15" s="21" t="s">
        <v>20</v>
      </c>
      <c r="B15" s="22" t="s">
        <v>21</v>
      </c>
      <c r="C15" s="23"/>
      <c r="D15" s="24">
        <f>F48</f>
        <v>36704</v>
      </c>
      <c r="E15" s="24"/>
      <c r="F15" s="25"/>
      <c r="G15" s="25"/>
    </row>
    <row r="16" ht="24.9" customHeight="1" spans="1:7">
      <c r="A16" s="21" t="s">
        <v>22</v>
      </c>
      <c r="B16" s="22" t="s">
        <v>23</v>
      </c>
      <c r="C16" s="23"/>
      <c r="D16" s="24">
        <f>F54</f>
        <v>0</v>
      </c>
      <c r="E16" s="24"/>
      <c r="F16" s="25"/>
      <c r="G16" s="25"/>
    </row>
    <row r="17" ht="24.9" customHeight="1" spans="1:7">
      <c r="A17" s="21" t="s">
        <v>24</v>
      </c>
      <c r="B17" s="22" t="s">
        <v>25</v>
      </c>
      <c r="C17" s="23"/>
      <c r="D17" s="24">
        <f>F60</f>
        <v>15180</v>
      </c>
      <c r="E17" s="24"/>
      <c r="F17" s="25"/>
      <c r="G17" s="25"/>
    </row>
    <row r="18" ht="24.9" customHeight="1" spans="1:7">
      <c r="A18" s="21" t="s">
        <v>26</v>
      </c>
      <c r="B18" s="22" t="s">
        <v>27</v>
      </c>
      <c r="C18" s="23"/>
      <c r="D18" s="24">
        <f>F64</f>
        <v>0</v>
      </c>
      <c r="E18" s="24"/>
      <c r="F18" s="25"/>
      <c r="G18" s="25"/>
    </row>
    <row r="19" ht="24.9" customHeight="1" spans="1:7">
      <c r="A19" s="21" t="s">
        <v>28</v>
      </c>
      <c r="B19" s="22" t="s">
        <v>29</v>
      </c>
      <c r="C19" s="23"/>
      <c r="D19" s="24">
        <f>F68</f>
        <v>15215.96</v>
      </c>
      <c r="E19" s="24"/>
      <c r="F19" s="25"/>
      <c r="G19" s="25"/>
    </row>
    <row r="20" ht="24.9" customHeight="1" spans="1:7">
      <c r="A20" s="21" t="s">
        <v>30</v>
      </c>
      <c r="B20" s="22" t="s">
        <v>31</v>
      </c>
      <c r="C20" s="23"/>
      <c r="D20" s="24">
        <f>F72</f>
        <v>6849.996</v>
      </c>
      <c r="E20" s="24"/>
      <c r="F20" s="25"/>
      <c r="G20" s="26"/>
    </row>
    <row r="21" ht="24.9" customHeight="1" spans="1:7">
      <c r="A21" s="21" t="s">
        <v>32</v>
      </c>
      <c r="B21" s="27" t="s">
        <v>33</v>
      </c>
      <c r="C21" s="23"/>
      <c r="D21" s="24">
        <f>F76</f>
        <v>4520.99736</v>
      </c>
      <c r="E21" s="24"/>
      <c r="F21" s="25"/>
      <c r="G21" s="26" t="s">
        <v>34</v>
      </c>
    </row>
    <row r="22" ht="24.9" customHeight="1" spans="1:7">
      <c r="A22" s="28" t="s">
        <v>35</v>
      </c>
      <c r="B22" s="29"/>
      <c r="C22" s="29"/>
      <c r="D22" s="30">
        <f>SUM(D11:D21)</f>
        <v>79870.95336</v>
      </c>
      <c r="E22" s="30"/>
      <c r="F22" s="31"/>
      <c r="G22" s="31"/>
    </row>
    <row r="23" spans="1:7">
      <c r="A23" s="32" t="s">
        <v>36</v>
      </c>
      <c r="B23" s="33"/>
      <c r="C23" s="33"/>
      <c r="D23" s="33"/>
      <c r="E23" s="33"/>
      <c r="F23" s="33"/>
      <c r="G23" s="33"/>
    </row>
    <row r="24" ht="20.25" spans="1:7">
      <c r="A24" s="34" t="s">
        <v>37</v>
      </c>
      <c r="B24" s="35"/>
      <c r="C24" s="36"/>
      <c r="D24" s="35"/>
      <c r="E24" s="37"/>
      <c r="F24" s="38"/>
      <c r="G24" s="39"/>
    </row>
    <row r="25" ht="24.75" spans="1:7">
      <c r="A25" s="20" t="s">
        <v>38</v>
      </c>
      <c r="B25" s="20" t="s">
        <v>8</v>
      </c>
      <c r="C25" s="40" t="s">
        <v>39</v>
      </c>
      <c r="D25" s="41" t="s">
        <v>40</v>
      </c>
      <c r="E25" s="42"/>
      <c r="F25" s="40" t="s">
        <v>41</v>
      </c>
      <c r="G25" s="20" t="s">
        <v>11</v>
      </c>
    </row>
    <row r="26" s="1" customFormat="1" ht="53.1" customHeight="1" spans="1:7">
      <c r="A26" s="43">
        <v>1</v>
      </c>
      <c r="B26" s="44" t="s">
        <v>42</v>
      </c>
      <c r="C26" s="45">
        <v>10</v>
      </c>
      <c r="D26" s="46">
        <v>80</v>
      </c>
      <c r="E26" s="47"/>
      <c r="F26" s="45">
        <f t="shared" ref="F26" si="0">C26*D26</f>
        <v>800</v>
      </c>
      <c r="G26" s="48" t="s">
        <v>43</v>
      </c>
    </row>
    <row r="27" ht="24.9" customHeight="1" spans="1:7">
      <c r="A27" s="49" t="s">
        <v>38</v>
      </c>
      <c r="B27" s="50"/>
      <c r="C27" s="50"/>
      <c r="D27" s="50"/>
      <c r="E27" s="50"/>
      <c r="F27" s="51">
        <f>SUM(F26:F26)</f>
        <v>800</v>
      </c>
      <c r="G27" s="51"/>
    </row>
    <row r="28" ht="14.25" spans="1:7">
      <c r="A28" s="52"/>
      <c r="B28" s="53"/>
      <c r="C28" s="53"/>
      <c r="D28" s="54"/>
      <c r="E28" s="54"/>
      <c r="F28" s="54"/>
      <c r="G28" s="55"/>
    </row>
    <row r="29" ht="24.75" spans="1:7">
      <c r="A29" s="20" t="s">
        <v>44</v>
      </c>
      <c r="B29" s="20" t="s">
        <v>8</v>
      </c>
      <c r="C29" s="40" t="s">
        <v>39</v>
      </c>
      <c r="D29" s="41" t="s">
        <v>40</v>
      </c>
      <c r="E29" s="42"/>
      <c r="F29" s="40" t="s">
        <v>41</v>
      </c>
      <c r="G29" s="20" t="s">
        <v>11</v>
      </c>
    </row>
    <row r="30" s="1" customFormat="1" ht="53.1" customHeight="1" spans="1:7">
      <c r="A30" s="43">
        <v>1</v>
      </c>
      <c r="B30" s="56" t="s">
        <v>45</v>
      </c>
      <c r="C30" s="45">
        <v>600</v>
      </c>
      <c r="D30" s="57">
        <v>1</v>
      </c>
      <c r="E30" s="58"/>
      <c r="F30" s="45">
        <f>C30*D30</f>
        <v>600</v>
      </c>
      <c r="G30" s="59" t="s">
        <v>46</v>
      </c>
    </row>
    <row r="31" ht="24.9" customHeight="1" spans="1:7">
      <c r="A31" s="49" t="s">
        <v>47</v>
      </c>
      <c r="B31" s="50"/>
      <c r="C31" s="50"/>
      <c r="D31" s="50"/>
      <c r="E31" s="50"/>
      <c r="F31" s="51">
        <f>SUM(F30:F30)</f>
        <v>600</v>
      </c>
      <c r="G31" s="51"/>
    </row>
    <row r="32" ht="14.25" spans="1:7">
      <c r="A32" s="52"/>
      <c r="B32" s="53"/>
      <c r="C32" s="53"/>
      <c r="D32" s="54"/>
      <c r="E32" s="54"/>
      <c r="F32" s="54"/>
      <c r="G32" s="55"/>
    </row>
    <row r="33" ht="24.75" spans="1:7">
      <c r="A33" s="20" t="s">
        <v>48</v>
      </c>
      <c r="B33" s="20" t="s">
        <v>8</v>
      </c>
      <c r="C33" s="40" t="s">
        <v>39</v>
      </c>
      <c r="D33" s="41" t="s">
        <v>40</v>
      </c>
      <c r="E33" s="42"/>
      <c r="F33" s="40" t="s">
        <v>41</v>
      </c>
      <c r="G33" s="20" t="s">
        <v>11</v>
      </c>
    </row>
    <row r="34" ht="39" customHeight="1" spans="1:7">
      <c r="A34" s="60">
        <v>1</v>
      </c>
      <c r="B34" s="61" t="s">
        <v>49</v>
      </c>
      <c r="C34" s="62">
        <v>0</v>
      </c>
      <c r="D34" s="63">
        <v>1</v>
      </c>
      <c r="E34" s="64"/>
      <c r="F34" s="62">
        <f>C34*D34</f>
        <v>0</v>
      </c>
      <c r="G34" s="65"/>
    </row>
    <row r="35" ht="27.9" customHeight="1" spans="1:7">
      <c r="A35" s="60">
        <v>2</v>
      </c>
      <c r="B35" s="61" t="s">
        <v>50</v>
      </c>
      <c r="C35" s="62">
        <v>0</v>
      </c>
      <c r="D35" s="63">
        <v>1</v>
      </c>
      <c r="E35" s="64"/>
      <c r="F35" s="62">
        <f t="shared" ref="F35" si="1">C35*D35</f>
        <v>0</v>
      </c>
      <c r="G35" s="65"/>
    </row>
    <row r="36" ht="24.9" customHeight="1" spans="1:7">
      <c r="A36" s="49" t="s">
        <v>48</v>
      </c>
      <c r="B36" s="50"/>
      <c r="C36" s="50"/>
      <c r="D36" s="50"/>
      <c r="E36" s="50"/>
      <c r="F36" s="51">
        <f>SUM(F34:F35)</f>
        <v>0</v>
      </c>
      <c r="G36" s="51"/>
    </row>
    <row r="37" ht="14.25" spans="1:7">
      <c r="A37" s="52"/>
      <c r="B37" s="53"/>
      <c r="C37" s="53"/>
      <c r="D37" s="54"/>
      <c r="E37" s="54"/>
      <c r="F37" s="54"/>
      <c r="G37" s="55"/>
    </row>
    <row r="38" ht="24.75" spans="1:7">
      <c r="A38" s="20" t="s">
        <v>51</v>
      </c>
      <c r="B38" s="20" t="s">
        <v>8</v>
      </c>
      <c r="C38" s="40" t="s">
        <v>39</v>
      </c>
      <c r="D38" s="41" t="s">
        <v>40</v>
      </c>
      <c r="E38" s="42"/>
      <c r="F38" s="40" t="s">
        <v>41</v>
      </c>
      <c r="G38" s="20" t="s">
        <v>11</v>
      </c>
    </row>
    <row r="39" ht="27.9" customHeight="1" spans="1:7">
      <c r="A39" s="66">
        <v>1</v>
      </c>
      <c r="B39" s="67" t="s">
        <v>52</v>
      </c>
      <c r="C39" s="68">
        <v>0</v>
      </c>
      <c r="D39" s="69">
        <v>1</v>
      </c>
      <c r="E39" s="70"/>
      <c r="F39" s="68">
        <f>C39*D39</f>
        <v>0</v>
      </c>
      <c r="G39" s="71"/>
    </row>
    <row r="40" ht="24.9" customHeight="1" spans="1:7">
      <c r="A40" s="49" t="s">
        <v>51</v>
      </c>
      <c r="B40" s="50"/>
      <c r="C40" s="50"/>
      <c r="D40" s="50"/>
      <c r="E40" s="50"/>
      <c r="F40" s="51">
        <f>SUM(F39)</f>
        <v>0</v>
      </c>
      <c r="G40" s="51"/>
    </row>
    <row r="41" ht="14.25" spans="1:7">
      <c r="A41" s="52"/>
      <c r="B41" s="53"/>
      <c r="C41" s="53"/>
      <c r="D41" s="54"/>
      <c r="E41" s="54"/>
      <c r="F41" s="54"/>
      <c r="G41" s="55"/>
    </row>
    <row r="42" ht="24.75" spans="1:7">
      <c r="A42" s="20" t="s">
        <v>53</v>
      </c>
      <c r="B42" s="20" t="s">
        <v>8</v>
      </c>
      <c r="C42" s="40" t="s">
        <v>39</v>
      </c>
      <c r="D42" s="41" t="s">
        <v>40</v>
      </c>
      <c r="E42" s="42"/>
      <c r="F42" s="40" t="s">
        <v>41</v>
      </c>
      <c r="G42" s="20" t="s">
        <v>11</v>
      </c>
    </row>
    <row r="43" ht="27.9" customHeight="1" spans="1:7">
      <c r="A43" s="66">
        <v>1</v>
      </c>
      <c r="B43" s="72" t="s">
        <v>54</v>
      </c>
      <c r="C43" s="68">
        <v>0</v>
      </c>
      <c r="D43" s="63">
        <v>1</v>
      </c>
      <c r="E43" s="64"/>
      <c r="F43" s="68">
        <f>C43*D43</f>
        <v>0</v>
      </c>
      <c r="G43" s="73"/>
    </row>
    <row r="44" ht="27.9" customHeight="1" spans="1:7">
      <c r="A44" s="66">
        <v>2</v>
      </c>
      <c r="B44" s="72" t="s">
        <v>55</v>
      </c>
      <c r="C44" s="68">
        <v>3888</v>
      </c>
      <c r="D44" s="63">
        <v>8</v>
      </c>
      <c r="E44" s="64"/>
      <c r="F44" s="68">
        <f t="shared" ref="F44:F47" si="2">C44*D44</f>
        <v>31104</v>
      </c>
      <c r="G44" s="73"/>
    </row>
    <row r="45" ht="27.9" customHeight="1" spans="1:7">
      <c r="A45" s="66">
        <v>3</v>
      </c>
      <c r="B45" s="72" t="s">
        <v>54</v>
      </c>
      <c r="C45" s="68">
        <v>0</v>
      </c>
      <c r="D45" s="63">
        <v>1</v>
      </c>
      <c r="E45" s="64"/>
      <c r="F45" s="68">
        <f t="shared" si="2"/>
        <v>0</v>
      </c>
      <c r="G45" s="73"/>
    </row>
    <row r="46" ht="27.9" customHeight="1" spans="1:7">
      <c r="A46" s="66">
        <v>4</v>
      </c>
      <c r="B46" s="72" t="s">
        <v>56</v>
      </c>
      <c r="C46" s="68">
        <v>70</v>
      </c>
      <c r="D46" s="63">
        <v>80</v>
      </c>
      <c r="E46" s="64"/>
      <c r="F46" s="68">
        <f t="shared" ref="F46" si="3">C46*D46</f>
        <v>5600</v>
      </c>
      <c r="G46" s="74"/>
    </row>
    <row r="47" ht="27.9" customHeight="1" spans="1:7">
      <c r="A47" s="66">
        <v>5</v>
      </c>
      <c r="B47" s="72" t="s">
        <v>57</v>
      </c>
      <c r="C47" s="68">
        <v>0</v>
      </c>
      <c r="D47" s="63">
        <v>1</v>
      </c>
      <c r="E47" s="64"/>
      <c r="F47" s="68">
        <f t="shared" si="2"/>
        <v>0</v>
      </c>
      <c r="G47" s="75"/>
    </row>
    <row r="48" ht="24.9" customHeight="1" spans="1:7">
      <c r="A48" s="49" t="s">
        <v>53</v>
      </c>
      <c r="B48" s="50"/>
      <c r="C48" s="50"/>
      <c r="D48" s="50"/>
      <c r="E48" s="50"/>
      <c r="F48" s="51">
        <f>SUM(F43:F47)</f>
        <v>36704</v>
      </c>
      <c r="G48" s="51"/>
    </row>
    <row r="49" spans="1:7">
      <c r="A49" s="76"/>
      <c r="B49" s="54"/>
      <c r="C49" s="54"/>
      <c r="D49" s="54"/>
      <c r="E49" s="54"/>
      <c r="F49" s="54"/>
      <c r="G49" s="55"/>
    </row>
    <row r="50" ht="24.75" spans="1:7">
      <c r="A50" s="20" t="s">
        <v>58</v>
      </c>
      <c r="B50" s="20" t="s">
        <v>8</v>
      </c>
      <c r="C50" s="40" t="s">
        <v>39</v>
      </c>
      <c r="D50" s="41" t="s">
        <v>40</v>
      </c>
      <c r="E50" s="42"/>
      <c r="F50" s="40" t="s">
        <v>41</v>
      </c>
      <c r="G50" s="20" t="s">
        <v>11</v>
      </c>
    </row>
    <row r="51" ht="48.6" customHeight="1" spans="1:7">
      <c r="A51" s="60">
        <v>1</v>
      </c>
      <c r="B51" s="61" t="s">
        <v>59</v>
      </c>
      <c r="C51" s="68">
        <v>0</v>
      </c>
      <c r="D51" s="63">
        <v>1</v>
      </c>
      <c r="E51" s="64"/>
      <c r="F51" s="68">
        <f t="shared" ref="F51:F53" si="4">C51*D51</f>
        <v>0</v>
      </c>
      <c r="G51" s="77"/>
    </row>
    <row r="52" ht="27.9" customHeight="1" spans="1:7">
      <c r="A52" s="60">
        <v>2</v>
      </c>
      <c r="B52" s="78" t="s">
        <v>60</v>
      </c>
      <c r="C52" s="68">
        <v>0</v>
      </c>
      <c r="D52" s="63">
        <v>1</v>
      </c>
      <c r="E52" s="64"/>
      <c r="F52" s="68">
        <f t="shared" si="4"/>
        <v>0</v>
      </c>
      <c r="G52" s="79"/>
    </row>
    <row r="53" ht="27.9" customHeight="1" spans="1:7">
      <c r="A53" s="66">
        <v>3</v>
      </c>
      <c r="B53" s="72" t="s">
        <v>61</v>
      </c>
      <c r="C53" s="68">
        <v>0</v>
      </c>
      <c r="D53" s="63">
        <v>1</v>
      </c>
      <c r="E53" s="64"/>
      <c r="F53" s="68">
        <f t="shared" si="4"/>
        <v>0</v>
      </c>
      <c r="G53" s="74"/>
    </row>
    <row r="54" ht="24.9" customHeight="1" spans="1:7">
      <c r="A54" s="49" t="s">
        <v>62</v>
      </c>
      <c r="B54" s="50"/>
      <c r="C54" s="50"/>
      <c r="D54" s="50"/>
      <c r="E54" s="50"/>
      <c r="F54" s="51">
        <f>SUM(F51:F53)</f>
        <v>0</v>
      </c>
      <c r="G54" s="51"/>
    </row>
    <row r="55" spans="1:7">
      <c r="A55" s="76"/>
      <c r="B55" s="54"/>
      <c r="C55" s="54"/>
      <c r="D55" s="54"/>
      <c r="E55" s="54"/>
      <c r="F55" s="54"/>
      <c r="G55" s="55"/>
    </row>
    <row r="56" ht="24.75" spans="1:7">
      <c r="A56" s="20" t="s">
        <v>63</v>
      </c>
      <c r="B56" s="20" t="s">
        <v>8</v>
      </c>
      <c r="C56" s="40" t="s">
        <v>39</v>
      </c>
      <c r="D56" s="41" t="s">
        <v>40</v>
      </c>
      <c r="E56" s="42"/>
      <c r="F56" s="40" t="s">
        <v>41</v>
      </c>
      <c r="G56" s="20" t="s">
        <v>11</v>
      </c>
    </row>
    <row r="57" ht="27.9" customHeight="1" spans="1:7">
      <c r="A57" s="60">
        <v>1</v>
      </c>
      <c r="B57" s="67" t="s">
        <v>64</v>
      </c>
      <c r="C57" s="62">
        <v>15180</v>
      </c>
      <c r="D57" s="63">
        <v>1</v>
      </c>
      <c r="E57" s="64"/>
      <c r="F57" s="62">
        <f t="shared" ref="F57:F59" si="5">C57*D57</f>
        <v>15180</v>
      </c>
      <c r="G57" s="79"/>
    </row>
    <row r="58" ht="27.9" customHeight="1" spans="1:7">
      <c r="A58" s="60">
        <v>2</v>
      </c>
      <c r="B58" s="67" t="s">
        <v>65</v>
      </c>
      <c r="C58" s="62">
        <v>0</v>
      </c>
      <c r="D58" s="63">
        <v>1</v>
      </c>
      <c r="E58" s="64"/>
      <c r="F58" s="62">
        <f t="shared" si="5"/>
        <v>0</v>
      </c>
      <c r="G58" s="80"/>
    </row>
    <row r="59" ht="27.9" customHeight="1" spans="1:7">
      <c r="A59" s="60">
        <v>3</v>
      </c>
      <c r="B59" s="67" t="s">
        <v>66</v>
      </c>
      <c r="C59" s="62">
        <v>0</v>
      </c>
      <c r="D59" s="63">
        <v>1</v>
      </c>
      <c r="E59" s="64"/>
      <c r="F59" s="62">
        <f t="shared" si="5"/>
        <v>0</v>
      </c>
      <c r="G59" s="79"/>
    </row>
    <row r="60" ht="24.9" customHeight="1" spans="1:7">
      <c r="A60" s="49" t="s">
        <v>63</v>
      </c>
      <c r="B60" s="50"/>
      <c r="C60" s="50"/>
      <c r="D60" s="50"/>
      <c r="E60" s="50"/>
      <c r="F60" s="51">
        <f>SUM(F57:F59)</f>
        <v>15180</v>
      </c>
      <c r="G60" s="51"/>
    </row>
    <row r="61" spans="1:7">
      <c r="A61" s="76"/>
      <c r="B61" s="54"/>
      <c r="C61" s="54"/>
      <c r="D61" s="54"/>
      <c r="E61" s="54"/>
      <c r="F61" s="54"/>
      <c r="G61" s="55"/>
    </row>
    <row r="62" ht="25.5" spans="1:7">
      <c r="A62" s="20" t="s">
        <v>67</v>
      </c>
      <c r="B62" s="20" t="s">
        <v>8</v>
      </c>
      <c r="C62" s="40" t="s">
        <v>39</v>
      </c>
      <c r="D62" s="41" t="s">
        <v>40</v>
      </c>
      <c r="E62" s="42"/>
      <c r="F62" s="40" t="s">
        <v>41</v>
      </c>
      <c r="G62" s="20" t="s">
        <v>11</v>
      </c>
    </row>
    <row r="63" ht="27.9" customHeight="1" spans="1:7">
      <c r="A63" s="60">
        <v>1</v>
      </c>
      <c r="B63" s="67" t="s">
        <v>68</v>
      </c>
      <c r="C63" s="62">
        <v>0</v>
      </c>
      <c r="D63" s="63">
        <v>1</v>
      </c>
      <c r="E63" s="64"/>
      <c r="F63" s="62">
        <f>C63*D63</f>
        <v>0</v>
      </c>
      <c r="G63" s="65"/>
    </row>
    <row r="64" ht="24.9" customHeight="1" spans="1:7">
      <c r="A64" s="49" t="s">
        <v>69</v>
      </c>
      <c r="B64" s="50"/>
      <c r="C64" s="50"/>
      <c r="D64" s="50"/>
      <c r="E64" s="50"/>
      <c r="F64" s="51">
        <f>SUM(F63)</f>
        <v>0</v>
      </c>
      <c r="G64" s="51"/>
    </row>
    <row r="65" spans="1:7">
      <c r="A65" s="76"/>
      <c r="B65" s="54"/>
      <c r="C65" s="54"/>
      <c r="D65" s="54"/>
      <c r="E65" s="54"/>
      <c r="F65" s="54"/>
      <c r="G65" s="55"/>
    </row>
    <row r="66" ht="24.75" spans="1:7">
      <c r="A66" s="20" t="s">
        <v>70</v>
      </c>
      <c r="B66" s="20" t="s">
        <v>8</v>
      </c>
      <c r="C66" s="40" t="s">
        <v>39</v>
      </c>
      <c r="D66" s="41" t="s">
        <v>40</v>
      </c>
      <c r="E66" s="42"/>
      <c r="F66" s="40" t="s">
        <v>41</v>
      </c>
      <c r="G66" s="20" t="s">
        <v>11</v>
      </c>
    </row>
    <row r="67" s="1" customFormat="1" ht="53.25" customHeight="1" spans="1:7">
      <c r="A67" s="43">
        <v>2</v>
      </c>
      <c r="B67" s="81" t="s">
        <v>71</v>
      </c>
      <c r="C67" s="45">
        <v>15215.96</v>
      </c>
      <c r="D67" s="57">
        <v>1</v>
      </c>
      <c r="E67" s="58"/>
      <c r="F67" s="45">
        <f>C67*D67</f>
        <v>15215.96</v>
      </c>
      <c r="G67" s="82" t="s">
        <v>72</v>
      </c>
    </row>
    <row r="68" ht="24.9" customHeight="1" spans="1:7">
      <c r="A68" s="49" t="s">
        <v>70</v>
      </c>
      <c r="B68" s="50"/>
      <c r="C68" s="50"/>
      <c r="D68" s="50"/>
      <c r="E68" s="50"/>
      <c r="F68" s="51">
        <f>SUM(F67:F67)</f>
        <v>15215.96</v>
      </c>
      <c r="G68" s="51"/>
    </row>
    <row r="69" spans="1:7">
      <c r="A69" s="76"/>
      <c r="B69" s="54"/>
      <c r="C69" s="54"/>
      <c r="D69" s="54"/>
      <c r="E69" s="54"/>
      <c r="F69" s="54"/>
      <c r="G69" s="55"/>
    </row>
    <row r="70" ht="24.75" spans="1:7">
      <c r="A70" s="20" t="s">
        <v>73</v>
      </c>
      <c r="B70" s="20" t="s">
        <v>8</v>
      </c>
      <c r="C70" s="40" t="s">
        <v>39</v>
      </c>
      <c r="D70" s="41" t="s">
        <v>74</v>
      </c>
      <c r="E70" s="42"/>
      <c r="F70" s="40" t="s">
        <v>41</v>
      </c>
      <c r="G70" s="20" t="s">
        <v>11</v>
      </c>
    </row>
    <row r="71" s="1" customFormat="1" ht="27.9" customHeight="1" spans="1:7">
      <c r="A71" s="43">
        <v>1</v>
      </c>
      <c r="B71" s="44" t="s">
        <v>75</v>
      </c>
      <c r="C71" s="45">
        <f>F27+F31+F36+F40+F48+F54+F60+F64+F68</f>
        <v>68499.96</v>
      </c>
      <c r="D71" s="83">
        <v>0.1</v>
      </c>
      <c r="E71" s="58"/>
      <c r="F71" s="84">
        <f>C71*D71</f>
        <v>6849.996</v>
      </c>
      <c r="G71" s="85" t="s">
        <v>76</v>
      </c>
    </row>
    <row r="72" ht="24.9" customHeight="1" spans="1:7">
      <c r="A72" s="49" t="s">
        <v>77</v>
      </c>
      <c r="B72" s="50"/>
      <c r="C72" s="50"/>
      <c r="D72" s="50"/>
      <c r="E72" s="50"/>
      <c r="F72" s="86">
        <f>SUM(F71)</f>
        <v>6849.996</v>
      </c>
      <c r="G72" s="51"/>
    </row>
    <row r="73" ht="24.9" customHeight="1" spans="1:7">
      <c r="A73" s="76"/>
      <c r="B73" s="54"/>
      <c r="C73" s="54"/>
      <c r="D73" s="54"/>
      <c r="E73" s="54"/>
      <c r="F73" s="54"/>
      <c r="G73" s="55"/>
    </row>
    <row r="74" ht="24.9" customHeight="1" spans="1:7">
      <c r="A74" s="87" t="s">
        <v>78</v>
      </c>
      <c r="B74" s="20" t="s">
        <v>8</v>
      </c>
      <c r="C74" s="40" t="s">
        <v>39</v>
      </c>
      <c r="D74" s="41" t="s">
        <v>74</v>
      </c>
      <c r="E74" s="42"/>
      <c r="F74" s="40" t="s">
        <v>41</v>
      </c>
      <c r="G74" s="20" t="s">
        <v>11</v>
      </c>
    </row>
    <row r="75" ht="24.9" customHeight="1" spans="1:7">
      <c r="A75" s="43">
        <v>1</v>
      </c>
      <c r="B75" s="44" t="s">
        <v>75</v>
      </c>
      <c r="C75" s="45">
        <f>D11+D12+D13+D14+D15+D16+D17+D18+D19+D20</f>
        <v>75349.956</v>
      </c>
      <c r="D75" s="83">
        <v>0.06</v>
      </c>
      <c r="E75" s="58"/>
      <c r="F75" s="84">
        <f>C75*D75</f>
        <v>4520.99736</v>
      </c>
      <c r="G75" s="85" t="s">
        <v>76</v>
      </c>
    </row>
    <row r="76" ht="24.9" customHeight="1" spans="1:7">
      <c r="A76" s="88" t="s">
        <v>79</v>
      </c>
      <c r="B76" s="50"/>
      <c r="C76" s="50"/>
      <c r="D76" s="50"/>
      <c r="E76" s="50"/>
      <c r="F76" s="86">
        <f>SUM(F75)</f>
        <v>4520.99736</v>
      </c>
      <c r="G76" s="51"/>
    </row>
    <row r="77" spans="1:7">
      <c r="A77" s="76"/>
      <c r="B77" s="54"/>
      <c r="C77" s="54"/>
      <c r="D77" s="54"/>
      <c r="E77" s="54"/>
      <c r="F77" s="54"/>
      <c r="G77" s="55"/>
    </row>
  </sheetData>
  <mergeCells count="81">
    <mergeCell ref="A1:G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2:C22"/>
    <mergeCell ref="D22:E22"/>
    <mergeCell ref="A23:G23"/>
    <mergeCell ref="D25:E25"/>
    <mergeCell ref="D26:E26"/>
    <mergeCell ref="A27:E27"/>
    <mergeCell ref="A28:G28"/>
    <mergeCell ref="D29:E29"/>
    <mergeCell ref="D30:E30"/>
    <mergeCell ref="A31:E31"/>
    <mergeCell ref="A32:G32"/>
    <mergeCell ref="D33:E33"/>
    <mergeCell ref="D34:E34"/>
    <mergeCell ref="D35:E35"/>
    <mergeCell ref="A36:E36"/>
    <mergeCell ref="A37:G37"/>
    <mergeCell ref="D38:E38"/>
    <mergeCell ref="D39:E39"/>
    <mergeCell ref="A40:E40"/>
    <mergeCell ref="A41:G41"/>
    <mergeCell ref="D42:E42"/>
    <mergeCell ref="D43:E43"/>
    <mergeCell ref="D44:E44"/>
    <mergeCell ref="D45:E45"/>
    <mergeCell ref="D46:E46"/>
    <mergeCell ref="D47:E47"/>
    <mergeCell ref="A48:E48"/>
    <mergeCell ref="A49:G49"/>
    <mergeCell ref="D50:E50"/>
    <mergeCell ref="D51:E51"/>
    <mergeCell ref="D52:E52"/>
    <mergeCell ref="D53:E53"/>
    <mergeCell ref="A54:E54"/>
    <mergeCell ref="A55:G55"/>
    <mergeCell ref="D56:E56"/>
    <mergeCell ref="D57:E57"/>
    <mergeCell ref="D58:E58"/>
    <mergeCell ref="D59:E59"/>
    <mergeCell ref="A60:E60"/>
    <mergeCell ref="A61:G61"/>
    <mergeCell ref="D62:E62"/>
    <mergeCell ref="D63:E63"/>
    <mergeCell ref="A64:E64"/>
    <mergeCell ref="A65:G65"/>
    <mergeCell ref="D66:E66"/>
    <mergeCell ref="D67:E67"/>
    <mergeCell ref="A68:E68"/>
    <mergeCell ref="A69:G69"/>
    <mergeCell ref="D70:E70"/>
    <mergeCell ref="D71:E71"/>
    <mergeCell ref="A72:E72"/>
    <mergeCell ref="A73:G73"/>
    <mergeCell ref="D74:E74"/>
    <mergeCell ref="D75:E75"/>
    <mergeCell ref="A76:E76"/>
    <mergeCell ref="A77:G77"/>
  </mergeCells>
  <pageMargins left="0.699305555555556" right="0.699305555555556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kristy-lam</cp:lastModifiedBy>
  <dcterms:created xsi:type="dcterms:W3CDTF">2006-09-16T00:00:00Z</dcterms:created>
  <dcterms:modified xsi:type="dcterms:W3CDTF">2018-12-25T09:03:03Z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