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activeTab="1"/>
  </bookViews>
  <sheets>
    <sheet name="员工差旅明细" sheetId="2" r:id="rId1"/>
    <sheet name="员工报销明细" sheetId="4" r:id="rId2"/>
  </sheets>
  <definedNames>
    <definedName name="_xlnm.Print_Area" localSheetId="0">员工差旅明细!$A$1:$K$49</definedName>
  </definedNames>
  <calcPr calcId="144525"/>
</workbook>
</file>

<file path=xl/sharedStrings.xml><?xml version="1.0" encoding="utf-8"?>
<sst xmlns="http://schemas.openxmlformats.org/spreadsheetml/2006/main" count="134" uniqueCount="107">
  <si>
    <t>【员工差旅报销单】</t>
  </si>
  <si>
    <t>姓名:</t>
  </si>
  <si>
    <t>唐子灵、张雅扉</t>
  </si>
  <si>
    <t>职位:</t>
  </si>
  <si>
    <t>发生地:</t>
  </si>
  <si>
    <t>广西、四川</t>
  </si>
  <si>
    <t>部门:</t>
  </si>
  <si>
    <t>发生日期:</t>
  </si>
  <si>
    <t>9.17-9.22</t>
  </si>
  <si>
    <t>报销日期:</t>
  </si>
  <si>
    <t>团号:</t>
  </si>
  <si>
    <t>HMOA-230918-BMC600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</si>
  <si>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</si>
  <si>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</si>
  <si>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</si>
  <si>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</si>
  <si>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</si>
  <si>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</si>
  <si>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</si>
  <si>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</si>
  <si>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</si>
  <si>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9.18阳朔住宿</t>
  </si>
  <si>
    <t>交通费</t>
  </si>
  <si>
    <t>大交通 机票 成都-南宁</t>
  </si>
  <si>
    <t>大交通 机票 南宁-成都</t>
  </si>
  <si>
    <t>机票改签费</t>
  </si>
  <si>
    <t>动车</t>
  </si>
  <si>
    <t>9.18 南宁-阳朔</t>
  </si>
  <si>
    <t>9.21 阳朔-南宁</t>
  </si>
  <si>
    <t>市内交通 滴滴打车</t>
  </si>
  <si>
    <t>四川</t>
  </si>
  <si>
    <t>广西</t>
  </si>
  <si>
    <t>市内交通 出租车</t>
  </si>
  <si>
    <t>餐费</t>
  </si>
  <si>
    <t>9.18玉米汁</t>
  </si>
  <si>
    <t>9.20晚餐</t>
  </si>
  <si>
    <t>9.21午餐</t>
  </si>
  <si>
    <t>9.21晚餐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</si>
  <si>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</si>
  <si>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</si>
  <si>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</si>
  <si>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</si>
  <si>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</si>
  <si>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</si>
  <si>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</si>
  <si>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</si>
  <si>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</si>
  <si>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</si>
  <si>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</si>
  <si>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</si>
  <si>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</si>
  <si>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</si>
  <si>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团号：HMOA-230918-BMC600</t>
  </si>
  <si>
    <t>会议日期：9.17-9.22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</si>
  <si>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</si>
  <si>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</si>
  <si>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</si>
  <si>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</si>
  <si>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</si>
  <si>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</si>
  <si>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</si>
  <si>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</si>
  <si>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</si>
  <si>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</si>
  <si>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</si>
  <si>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</si>
  <si>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</si>
  <si>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</si>
  <si>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</si>
  <si>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</si>
  <si>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</si>
  <si>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</si>
  <si>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</si>
  <si>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</si>
  <si>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</si>
  <si>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9.19客户晚餐</t>
  </si>
  <si>
    <t>需提供刷卡联、菜单（小票）</t>
  </si>
  <si>
    <t>9.18客户晚餐</t>
  </si>
  <si>
    <t>9.20客户晚餐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</si>
  <si>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</si>
  <si>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</si>
  <si>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</si>
  <si>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</si>
  <si>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</si>
  <si>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</si>
  <si>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</si>
  <si>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</si>
  <si>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</si>
  <si>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</si>
  <si>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</si>
  <si>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</si>
  <si>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</si>
  <si>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</si>
  <si>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</si>
  <si>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购买啤酒</t>
  </si>
  <si>
    <t>购买花露水</t>
  </si>
  <si>
    <t>购买面包等其他物资</t>
  </si>
  <si>
    <t>快递费</t>
  </si>
  <si>
    <t>淘宝购物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</si>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</sst>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  <numFmt numFmtId="179" formatCode="0.00_);[Red]\(0.00\)"/>
    <numFmt numFmtId="180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1" fillId="0" borderId="2" xfId="0" applyFont="1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>
      <alignment vertical="center"/>
    </xf>
    <xf numFmtId="0" fontId="8" fillId="0" borderId="0" xfId="50" applyFont="1" applyAlignment="1">
      <alignment horizontal="right" vertical="center"/>
    </xf>
    <xf numFmtId="0" fontId="8" fillId="9" borderId="0" xfId="50" applyFont="1" applyFill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Border="1" applyAlignment="1">
      <alignment horizontal="center" vertical="center"/>
    </xf>
    <xf numFmtId="0" fontId="8" fillId="0" borderId="12" xfId="50" applyFont="1" applyBorder="1" applyAlignment="1">
      <alignment horizontal="center" vertical="center"/>
    </xf>
    <xf numFmtId="0" fontId="8" fillId="0" borderId="8" xfId="50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80" fontId="9" fillId="0" borderId="2" xfId="50" applyNumberFormat="1" applyFont="1" applyBorder="1" applyAlignment="1">
      <alignment horizontal="center" vertical="center"/>
    </xf>
    <xf numFmtId="178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0" fillId="0" borderId="0" xfId="50" applyAlignment="1">
      <alignment horizontal="center" vertical="center"/>
    </xf>
    <xf numFmtId="0" fontId="4" fillId="0" borderId="0" xfId="50" applyFont="1" applyAlignment="1">
      <alignment horizontal="center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58" fontId="8" fillId="9" borderId="0" xfId="50" applyNumberFormat="1" applyFont="1" applyFill="1" applyAlignment="1">
      <alignment horizontal="center"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0" xfId="50" applyFont="1" applyAlignment="1">
      <alignment horizontal="center" vertical="center"/>
    </xf>
    <xf numFmtId="0" fontId="8" fillId="0" borderId="2" xfId="50" applyFont="1" applyBorder="1" applyAlignment="1">
      <alignment horizontal="center" vertical="center"/>
    </xf>
    <xf numFmtId="179" fontId="8" fillId="6" borderId="6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  <xf numFmtId="180" fontId="9" fillId="0" borderId="6" xfId="50" applyNumberFormat="1" applyFont="1" applyBorder="1" applyAlignment="1">
      <alignment horizontal="center" vertical="center"/>
    </xf>
    <xf numFmtId="180" fontId="9" fillId="0" borderId="12" xfId="50" applyNumberFormat="1" applyFont="1" applyBorder="1" applyAlignment="1">
      <alignment horizontal="center" vertical="center"/>
    </xf>
    <xf numFmtId="178" fontId="8" fillId="0" borderId="0" xfId="50" applyNumberFormat="1" applyFont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19253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107315</xdr:colOff>
      <xdr:row>0</xdr:row>
      <xdr:rowOff>76200</xdr:rowOff>
    </xdr:from>
    <xdr:to>
      <xdr:col>1</xdr:col>
      <xdr:colOff>764540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7315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zoomScale="110" zoomScaleNormal="110" workbookViewId="0">
      <selection activeCell="F1" sqref="F1"/>
    </sheetView>
  </sheetViews>
  <sheetFormatPr defaultColWidth="8.86111111111111" defaultRowHeight="13.8"/>
  <cols>
    <col min="1" max="1" width="1.46296296296296" customWidth="1"/>
    <col min="2" max="3" width="2.12962962962963" customWidth="1"/>
    <col min="4" max="4" width="12.1296296296296" customWidth="1"/>
    <col min="5" max="5" width="0.861111111111111" customWidth="1"/>
    <col min="6" max="6" width="18" customWidth="1"/>
    <col min="7" max="7" width="12.5277777777778" customWidth="1"/>
    <col min="8" max="8" width="11.1296296296296" customWidth="1"/>
    <col min="9" max="9" width="1" customWidth="1"/>
    <col min="10" max="10" width="11.8611111111111" customWidth="1"/>
    <col min="11" max="11" width="21.462962962963" style="2" customWidth="1"/>
  </cols>
  <sheetData>
    <row r="1" spans="2:11">
      <c r="B1" s="58"/>
      <c r="C1" s="58"/>
      <c r="D1" s="58"/>
      <c r="E1" s="58"/>
      <c r="F1" s="58"/>
      <c r="G1" s="58"/>
      <c r="H1" s="58"/>
      <c r="I1" s="58"/>
      <c r="J1" s="58"/>
      <c r="K1" s="88"/>
    </row>
    <row r="3" ht="17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9"/>
      <c r="C4" s="59"/>
      <c r="D4" s="59"/>
      <c r="E4" s="59"/>
      <c r="F4" s="59"/>
      <c r="G4" s="59"/>
      <c r="H4" s="59"/>
      <c r="I4" s="59"/>
      <c r="J4" s="59"/>
      <c r="K4" s="89"/>
    </row>
    <row r="5" ht="20.1" customHeight="1" spans="2:11">
      <c r="B5" s="60"/>
      <c r="C5" s="61"/>
      <c r="D5" s="62" t="s">
        <v>1</v>
      </c>
      <c r="E5" s="62"/>
      <c r="F5" s="63" t="s">
        <v>2</v>
      </c>
      <c r="G5" s="63"/>
      <c r="H5" s="62" t="s">
        <v>3</v>
      </c>
      <c r="I5" s="61"/>
      <c r="J5" s="63"/>
      <c r="K5" s="90"/>
    </row>
    <row r="6" ht="20.1" customHeight="1" spans="2:11">
      <c r="B6" s="64"/>
      <c r="C6" s="65"/>
      <c r="D6" s="66" t="s">
        <v>4</v>
      </c>
      <c r="E6" s="66"/>
      <c r="F6" s="67" t="s">
        <v>5</v>
      </c>
      <c r="G6" s="67"/>
      <c r="H6" s="66" t="s">
        <v>6</v>
      </c>
      <c r="I6" s="65"/>
      <c r="J6" s="67"/>
      <c r="K6" s="91"/>
    </row>
    <row r="7" ht="20.1" customHeight="1" spans="2:11">
      <c r="B7" s="64"/>
      <c r="C7" s="65"/>
      <c r="D7" s="66" t="s">
        <v>7</v>
      </c>
      <c r="E7" s="66"/>
      <c r="F7" s="67" t="s">
        <v>8</v>
      </c>
      <c r="G7" s="67"/>
      <c r="H7" s="66" t="s">
        <v>9</v>
      </c>
      <c r="I7" s="65"/>
      <c r="J7" s="92"/>
      <c r="K7" s="91"/>
    </row>
    <row r="8" ht="20.1" customHeight="1" spans="2:11">
      <c r="B8" s="68"/>
      <c r="C8" s="69"/>
      <c r="D8" s="70"/>
      <c r="E8" s="70"/>
      <c r="F8" s="71"/>
      <c r="G8" s="71"/>
      <c r="H8" s="70" t="s">
        <v>10</v>
      </c>
      <c r="I8" s="69"/>
      <c r="J8" s="93" t="s">
        <v>11</v>
      </c>
      <c r="K8" s="94"/>
    </row>
    <row r="9" ht="20.1" customHeight="1" spans="2:11">
      <c r="B9" s="65"/>
      <c r="C9" s="65"/>
      <c r="D9" s="65"/>
      <c r="E9" s="65"/>
      <c r="F9" s="65"/>
      <c r="G9" s="65"/>
      <c r="H9" s="65"/>
      <c r="I9" s="65"/>
      <c r="J9" s="65"/>
      <c r="K9" s="95"/>
    </row>
    <row r="10" ht="20.1" customHeight="1" spans="2:11">
      <c r="B10" s="72" t="s">
        <v>12</v>
      </c>
      <c r="C10" s="73"/>
      <c r="D10" s="72" t="s">
        <v>13</v>
      </c>
      <c r="E10" s="72" t="s">
        <v>14</v>
      </c>
      <c r="F10" s="73"/>
      <c r="G10" s="74" t="s">
        <v>15</v>
      </c>
      <c r="H10" s="73" t="s">
        <v>16</v>
      </c>
      <c r="I10" s="72" t="s">
        <v>17</v>
      </c>
      <c r="J10" s="73"/>
      <c r="K10" s="74" t="s">
        <v>18</v>
      </c>
    </row>
    <row r="11" spans="2:11">
      <c r="B11" s="75">
        <v>1</v>
      </c>
      <c r="C11" s="76"/>
      <c r="D11" s="77" t="s">
        <v>19</v>
      </c>
      <c r="E11" s="78" t="s">
        <v>20</v>
      </c>
      <c r="F11" s="78"/>
      <c r="G11" s="79">
        <v>487</v>
      </c>
      <c r="H11" s="79">
        <v>487</v>
      </c>
      <c r="I11" s="72"/>
      <c r="J11" s="73"/>
      <c r="K11" s="96" t="s">
        <v>21</v>
      </c>
    </row>
    <row r="12" spans="2:11">
      <c r="B12" s="75">
        <v>2</v>
      </c>
      <c r="C12" s="76"/>
      <c r="D12" s="78" t="s">
        <v>22</v>
      </c>
      <c r="E12" s="78" t="s">
        <v>23</v>
      </c>
      <c r="F12" s="78"/>
      <c r="G12" s="79">
        <v>773</v>
      </c>
      <c r="H12" s="79">
        <f>G12</f>
        <v>773</v>
      </c>
      <c r="I12" s="97"/>
      <c r="J12" s="98"/>
      <c r="K12" s="99"/>
    </row>
    <row r="13" spans="2:11">
      <c r="B13" s="75">
        <v>3</v>
      </c>
      <c r="C13" s="76"/>
      <c r="D13" s="78"/>
      <c r="E13" s="78" t="s">
        <v>24</v>
      </c>
      <c r="F13" s="78"/>
      <c r="G13" s="79">
        <v>660</v>
      </c>
      <c r="H13" s="79">
        <f>G13</f>
        <v>660</v>
      </c>
      <c r="I13" s="97"/>
      <c r="J13" s="98"/>
      <c r="K13" s="99"/>
    </row>
    <row r="14" spans="2:11">
      <c r="B14" s="75">
        <v>4</v>
      </c>
      <c r="C14" s="76"/>
      <c r="D14" s="78"/>
      <c r="E14" s="78" t="s">
        <v>25</v>
      </c>
      <c r="F14" s="78"/>
      <c r="G14" s="79">
        <v>150</v>
      </c>
      <c r="H14" s="79">
        <f>G14</f>
        <v>150</v>
      </c>
      <c r="I14" s="97"/>
      <c r="J14" s="98"/>
      <c r="K14" s="99"/>
    </row>
    <row r="15" spans="2:11">
      <c r="B15" s="75"/>
      <c r="C15" s="76"/>
      <c r="D15" s="78"/>
      <c r="E15" s="78" t="s">
        <v>26</v>
      </c>
      <c r="F15" s="78"/>
      <c r="G15" s="79">
        <f t="shared" ref="G15:G18" si="0">H15+I15</f>
        <v>268</v>
      </c>
      <c r="H15" s="79">
        <v>268</v>
      </c>
      <c r="I15" s="97"/>
      <c r="J15" s="98"/>
      <c r="K15" s="99" t="s">
        <v>27</v>
      </c>
    </row>
    <row r="16" spans="2:11">
      <c r="B16" s="75"/>
      <c r="C16" s="76"/>
      <c r="D16" s="78"/>
      <c r="E16" s="78" t="s">
        <v>26</v>
      </c>
      <c r="F16" s="78"/>
      <c r="G16" s="79">
        <f t="shared" si="0"/>
        <v>144.5</v>
      </c>
      <c r="H16" s="79">
        <v>144.5</v>
      </c>
      <c r="I16" s="97"/>
      <c r="J16" s="98"/>
      <c r="K16" s="99" t="s">
        <v>28</v>
      </c>
    </row>
    <row r="17" spans="2:11">
      <c r="B17" s="75"/>
      <c r="C17" s="76"/>
      <c r="D17" s="78"/>
      <c r="E17" s="78" t="s">
        <v>26</v>
      </c>
      <c r="F17" s="78"/>
      <c r="G17" s="79">
        <f t="shared" si="0"/>
        <v>268</v>
      </c>
      <c r="H17" s="79">
        <v>268</v>
      </c>
      <c r="I17" s="97"/>
      <c r="J17" s="98"/>
      <c r="K17" s="99" t="s">
        <v>27</v>
      </c>
    </row>
    <row r="18" spans="2:11">
      <c r="B18" s="75"/>
      <c r="C18" s="76"/>
      <c r="D18" s="78"/>
      <c r="E18" s="78" t="s">
        <v>26</v>
      </c>
      <c r="F18" s="78"/>
      <c r="G18" s="79">
        <f t="shared" si="0"/>
        <v>144.5</v>
      </c>
      <c r="H18" s="79">
        <v>144.5</v>
      </c>
      <c r="I18" s="97"/>
      <c r="J18" s="98"/>
      <c r="K18" s="99" t="s">
        <v>28</v>
      </c>
    </row>
    <row r="19" spans="2:11">
      <c r="B19" s="75">
        <v>5</v>
      </c>
      <c r="C19" s="76"/>
      <c r="D19" s="78"/>
      <c r="E19" s="78" t="s">
        <v>29</v>
      </c>
      <c r="F19" s="78"/>
      <c r="G19" s="79">
        <v>40.98</v>
      </c>
      <c r="H19" s="79">
        <f>G19</f>
        <v>40.98</v>
      </c>
      <c r="I19" s="97"/>
      <c r="J19" s="98"/>
      <c r="K19" s="99" t="s">
        <v>30</v>
      </c>
    </row>
    <row r="20" spans="2:11">
      <c r="B20" s="75">
        <v>6</v>
      </c>
      <c r="C20" s="76"/>
      <c r="D20" s="78"/>
      <c r="E20" s="78" t="s">
        <v>29</v>
      </c>
      <c r="F20" s="78"/>
      <c r="G20" s="79">
        <v>627.09</v>
      </c>
      <c r="H20" s="79">
        <f>G20</f>
        <v>627.09</v>
      </c>
      <c r="I20" s="97"/>
      <c r="J20" s="98"/>
      <c r="K20" s="99" t="s">
        <v>31</v>
      </c>
    </row>
    <row r="21" spans="2:11">
      <c r="B21" s="75">
        <v>6</v>
      </c>
      <c r="C21" s="76"/>
      <c r="D21" s="78"/>
      <c r="E21" s="78" t="s">
        <v>32</v>
      </c>
      <c r="F21" s="78"/>
      <c r="G21" s="79">
        <v>39</v>
      </c>
      <c r="H21" s="79">
        <f>G21</f>
        <v>39</v>
      </c>
      <c r="I21" s="97"/>
      <c r="J21" s="98"/>
      <c r="K21" s="99" t="s">
        <v>30</v>
      </c>
    </row>
    <row r="22" spans="2:11">
      <c r="B22" s="75">
        <v>7</v>
      </c>
      <c r="C22" s="76"/>
      <c r="D22" s="80" t="s">
        <v>33</v>
      </c>
      <c r="E22" s="78" t="s">
        <v>34</v>
      </c>
      <c r="F22" s="78"/>
      <c r="G22" s="79">
        <v>27</v>
      </c>
      <c r="H22" s="79"/>
      <c r="I22" s="97"/>
      <c r="J22" s="98">
        <v>27</v>
      </c>
      <c r="K22" s="99"/>
    </row>
    <row r="23" spans="2:11">
      <c r="B23" s="75">
        <v>9</v>
      </c>
      <c r="C23" s="76"/>
      <c r="D23" s="81"/>
      <c r="E23" s="78" t="s">
        <v>35</v>
      </c>
      <c r="F23" s="78"/>
      <c r="G23" s="79">
        <v>152</v>
      </c>
      <c r="H23" s="79">
        <f>G23</f>
        <v>152</v>
      </c>
      <c r="I23" s="97"/>
      <c r="J23" s="98"/>
      <c r="K23" s="99"/>
    </row>
    <row r="24" spans="2:11">
      <c r="B24" s="75">
        <v>10</v>
      </c>
      <c r="C24" s="76"/>
      <c r="D24" s="81"/>
      <c r="E24" s="78" t="s">
        <v>36</v>
      </c>
      <c r="F24" s="78"/>
      <c r="G24" s="79">
        <v>158</v>
      </c>
      <c r="H24" s="79">
        <f>G24</f>
        <v>158</v>
      </c>
      <c r="I24" s="97"/>
      <c r="J24" s="98"/>
      <c r="K24" s="99"/>
    </row>
    <row r="25" spans="2:11">
      <c r="B25" s="75">
        <v>11</v>
      </c>
      <c r="C25" s="76"/>
      <c r="D25" s="82"/>
      <c r="E25" s="78" t="s">
        <v>37</v>
      </c>
      <c r="F25" s="78"/>
      <c r="G25" s="79">
        <v>74.5</v>
      </c>
      <c r="H25" s="79">
        <f>G25</f>
        <v>74.5</v>
      </c>
      <c r="I25" s="97"/>
      <c r="J25" s="98"/>
      <c r="K25" s="99"/>
    </row>
    <row r="26" spans="2:11">
      <c r="B26" s="75">
        <v>12</v>
      </c>
      <c r="C26" s="76"/>
      <c r="D26" s="80" t="s">
        <v>38</v>
      </c>
      <c r="E26" s="78"/>
      <c r="F26" s="78"/>
      <c r="G26" s="79"/>
      <c r="H26" s="79"/>
      <c r="I26" s="97"/>
      <c r="J26" s="98"/>
      <c r="K26" s="99"/>
    </row>
    <row r="27" spans="2:11">
      <c r="B27" s="75">
        <v>13</v>
      </c>
      <c r="C27" s="76"/>
      <c r="D27" s="81"/>
      <c r="E27" s="78"/>
      <c r="F27" s="78"/>
      <c r="G27" s="79"/>
      <c r="H27" s="79"/>
      <c r="I27" s="97"/>
      <c r="J27" s="98"/>
      <c r="K27" s="99"/>
    </row>
    <row r="28" spans="2:11">
      <c r="B28" s="75">
        <v>14</v>
      </c>
      <c r="C28" s="76"/>
      <c r="D28" s="82"/>
      <c r="E28" s="78"/>
      <c r="F28" s="78"/>
      <c r="G28" s="79"/>
      <c r="H28" s="79"/>
      <c r="I28" s="97"/>
      <c r="J28" s="98"/>
      <c r="K28" s="99"/>
    </row>
    <row r="29" ht="20.1" customHeight="1" spans="2:11">
      <c r="B29" s="72" t="s">
        <v>39</v>
      </c>
      <c r="C29" s="83"/>
      <c r="D29" s="83"/>
      <c r="E29" s="83"/>
      <c r="F29" s="73"/>
      <c r="G29" s="84">
        <f>SUM(G11:G28)</f>
        <v>4013.57</v>
      </c>
      <c r="H29" s="84">
        <f>SUM(H11:H28)</f>
        <v>3986.57</v>
      </c>
      <c r="I29" s="100">
        <f>SUM(I11:J28)</f>
        <v>27</v>
      </c>
      <c r="J29" s="101"/>
      <c r="K29" s="74"/>
    </row>
    <row r="30" ht="20.1" customHeight="1" spans="2:11">
      <c r="B30" s="65"/>
      <c r="C30" s="65"/>
      <c r="D30" s="65"/>
      <c r="E30" s="65"/>
      <c r="F30" s="65"/>
      <c r="G30" s="65"/>
      <c r="H30" s="65"/>
      <c r="I30" s="65"/>
      <c r="J30" s="102"/>
      <c r="K30" s="95"/>
    </row>
    <row r="31" ht="20.1" customHeight="1" spans="2:11">
      <c r="B31" s="74" t="s">
        <v>16</v>
      </c>
      <c r="C31" s="74"/>
      <c r="D31" s="74"/>
      <c r="E31" s="74"/>
      <c r="F31" s="74"/>
      <c r="G31" s="74" t="s">
        <v>40</v>
      </c>
      <c r="H31" s="74"/>
      <c r="I31" s="74"/>
      <c r="J31" s="74"/>
      <c r="K31" s="74" t="s">
        <v>41</v>
      </c>
    </row>
    <row r="32" ht="20.1" customHeight="1" spans="2:11">
      <c r="B32" s="85">
        <f>H29</f>
        <v>3986.57</v>
      </c>
      <c r="C32" s="85"/>
      <c r="D32" s="85"/>
      <c r="E32" s="85"/>
      <c r="F32" s="85"/>
      <c r="G32" s="85">
        <f>I29</f>
        <v>27</v>
      </c>
      <c r="H32" s="85"/>
      <c r="I32" s="85"/>
      <c r="J32" s="85"/>
      <c r="K32" s="103">
        <f>G29</f>
        <v>4013.57</v>
      </c>
    </row>
    <row r="33" ht="20.1" customHeight="1" spans="2:11">
      <c r="B33" s="65"/>
      <c r="C33" s="65"/>
      <c r="D33" s="65"/>
      <c r="E33" s="65"/>
      <c r="F33" s="65"/>
      <c r="G33" s="65"/>
      <c r="H33" s="65"/>
      <c r="I33" s="65"/>
      <c r="J33" s="65"/>
      <c r="K33" s="95"/>
    </row>
    <row r="34" ht="20.1" customHeight="1" spans="2:11">
      <c r="B34" s="65" t="s">
        <v>42</v>
      </c>
      <c r="C34" s="65"/>
      <c r="D34" s="65"/>
      <c r="E34" s="65"/>
      <c r="F34" s="65" t="s">
        <v>43</v>
      </c>
      <c r="G34" s="65" t="s">
        <v>44</v>
      </c>
      <c r="H34" s="65"/>
      <c r="I34" s="65"/>
      <c r="J34" s="65" t="s">
        <v>45</v>
      </c>
      <c r="K34" s="95"/>
    </row>
    <row r="37" ht="17.4" spans="1:11">
      <c r="A37" s="4" t="s">
        <v>46</v>
      </c>
      <c r="B37" s="4"/>
      <c r="C37" s="4"/>
      <c r="D37" s="4"/>
      <c r="E37" s="4"/>
      <c r="F37" s="4"/>
      <c r="G37" s="4"/>
      <c r="H37" s="4"/>
      <c r="I37" s="4"/>
      <c r="J37" s="4"/>
      <c r="K37" s="4"/>
    </row>
    <row r="39" ht="20.1" customHeight="1" spans="2:11">
      <c r="B39" s="60"/>
      <c r="C39" s="61"/>
      <c r="D39" s="62" t="s">
        <v>1</v>
      </c>
      <c r="E39" s="62"/>
      <c r="F39" s="63"/>
      <c r="G39" s="63"/>
      <c r="H39" s="62" t="s">
        <v>3</v>
      </c>
      <c r="I39" s="61"/>
      <c r="J39" s="63"/>
      <c r="K39" s="90"/>
    </row>
    <row r="40" ht="20.1" customHeight="1" spans="2:11">
      <c r="B40" s="64"/>
      <c r="C40" s="65"/>
      <c r="D40" s="66" t="s">
        <v>4</v>
      </c>
      <c r="E40" s="66"/>
      <c r="F40" s="67"/>
      <c r="G40" s="67"/>
      <c r="H40" s="66" t="s">
        <v>6</v>
      </c>
      <c r="I40" s="65"/>
      <c r="J40" s="67"/>
      <c r="K40" s="91"/>
    </row>
    <row r="41" ht="20.1" customHeight="1" spans="2:11">
      <c r="B41" s="64"/>
      <c r="C41" s="65"/>
      <c r="D41" s="66" t="s">
        <v>7</v>
      </c>
      <c r="E41" s="66"/>
      <c r="F41" s="67"/>
      <c r="G41" s="67"/>
      <c r="H41" s="66" t="s">
        <v>9</v>
      </c>
      <c r="I41" s="65"/>
      <c r="J41" s="92"/>
      <c r="K41" s="91"/>
    </row>
    <row r="42" ht="20.1" customHeight="1" spans="2:11">
      <c r="B42" s="68"/>
      <c r="C42" s="69"/>
      <c r="D42" s="70"/>
      <c r="E42" s="70"/>
      <c r="F42" s="71"/>
      <c r="G42" s="71"/>
      <c r="H42" s="70" t="s">
        <v>10</v>
      </c>
      <c r="I42" s="69"/>
      <c r="J42" s="71"/>
      <c r="K42" s="94"/>
    </row>
    <row r="43" ht="20.1" customHeight="1"/>
    <row r="44" ht="20.1" customHeight="1" spans="2:11">
      <c r="B44" s="78"/>
      <c r="C44" s="78"/>
      <c r="D44" s="86" t="s">
        <v>47</v>
      </c>
      <c r="E44" s="78" t="s">
        <v>48</v>
      </c>
      <c r="F44" s="78"/>
      <c r="G44" s="79" t="s">
        <v>49</v>
      </c>
      <c r="H44" s="79" t="s">
        <v>50</v>
      </c>
      <c r="I44" s="79" t="s">
        <v>39</v>
      </c>
      <c r="J44" s="79"/>
      <c r="K44" s="99" t="s">
        <v>18</v>
      </c>
    </row>
    <row r="45" spans="2:11">
      <c r="B45" s="78">
        <v>1</v>
      </c>
      <c r="C45" s="78"/>
      <c r="D45" s="86">
        <f>F40</f>
        <v>0</v>
      </c>
      <c r="E45" s="78"/>
      <c r="F45" s="78"/>
      <c r="G45" s="79"/>
      <c r="H45" s="79"/>
      <c r="I45" s="97"/>
      <c r="J45" s="98"/>
      <c r="K45" s="99"/>
    </row>
    <row r="46" ht="20.1" customHeight="1" spans="2:11">
      <c r="B46" s="78">
        <v>2</v>
      </c>
      <c r="C46" s="78"/>
      <c r="D46" s="86">
        <f>F40</f>
        <v>0</v>
      </c>
      <c r="E46" s="78"/>
      <c r="F46" s="78"/>
      <c r="G46" s="79"/>
      <c r="H46" s="79"/>
      <c r="I46" s="97"/>
      <c r="J46" s="98"/>
      <c r="K46" s="99"/>
    </row>
    <row r="47" ht="20.1" customHeight="1" spans="2:11">
      <c r="B47" s="78">
        <v>3</v>
      </c>
      <c r="C47" s="78"/>
      <c r="D47" s="87"/>
      <c r="E47" s="78"/>
      <c r="F47" s="78"/>
      <c r="G47" s="79"/>
      <c r="H47" s="79"/>
      <c r="I47" s="97"/>
      <c r="J47" s="98"/>
      <c r="K47" s="99"/>
    </row>
    <row r="48" ht="20.1" customHeight="1" spans="2:11">
      <c r="B48" s="72" t="s">
        <v>39</v>
      </c>
      <c r="C48" s="83"/>
      <c r="D48" s="83"/>
      <c r="E48" s="83"/>
      <c r="F48" s="73"/>
      <c r="G48" s="84"/>
      <c r="H48" s="84"/>
      <c r="I48" s="100">
        <f>SUM(I45:J47)</f>
        <v>0</v>
      </c>
      <c r="J48" s="101"/>
      <c r="K48" s="74"/>
    </row>
    <row r="49" ht="20.1" customHeight="1" spans="2:11">
      <c r="B49" s="65" t="s">
        <v>42</v>
      </c>
      <c r="C49" s="65"/>
      <c r="D49" s="65"/>
      <c r="E49" s="65"/>
      <c r="F49" s="65" t="s">
        <v>43</v>
      </c>
      <c r="G49" s="65" t="s">
        <v>44</v>
      </c>
      <c r="H49" s="65"/>
      <c r="I49" s="65"/>
      <c r="J49" s="65" t="s">
        <v>45</v>
      </c>
      <c r="K49" s="95"/>
    </row>
  </sheetData>
  <mergeCells count="7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E15:F15"/>
    <mergeCell ref="E16:F16"/>
    <mergeCell ref="E17:F17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F29"/>
    <mergeCell ref="I29:J29"/>
    <mergeCell ref="B31:F31"/>
    <mergeCell ref="G31:J31"/>
    <mergeCell ref="B32:F32"/>
    <mergeCell ref="G32:J32"/>
    <mergeCell ref="A37:K37"/>
    <mergeCell ref="F39:G39"/>
    <mergeCell ref="J39:K39"/>
    <mergeCell ref="F40:G40"/>
    <mergeCell ref="J40:K40"/>
    <mergeCell ref="F41:G41"/>
    <mergeCell ref="J41:K41"/>
    <mergeCell ref="J42:K42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2:D21"/>
    <mergeCell ref="D22:D25"/>
    <mergeCell ref="D26:D28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62"/>
  <sheetViews>
    <sheetView tabSelected="1" workbookViewId="0">
      <selection activeCell="B1" sqref="B1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6" max="6" width="9.77777777777778"/>
    <col min="8" max="8" width="9.77777777777778"/>
    <col min="9" max="9" width="24.8796296296296" customWidth="1"/>
    <col min="10" max="10" width="39.5" customWidth="1"/>
  </cols>
  <sheetData>
    <row r="2" customHeight="1" spans="3:12">
      <c r="C2" s="4" t="s">
        <v>51</v>
      </c>
      <c r="D2" s="4"/>
      <c r="E2" s="4"/>
      <c r="F2" s="4"/>
      <c r="G2" s="4"/>
      <c r="H2" s="4"/>
      <c r="I2" s="41"/>
      <c r="J2" s="41"/>
      <c r="K2" s="41"/>
      <c r="L2" s="41"/>
    </row>
    <row r="4" customHeight="1" spans="8:10">
      <c r="H4" s="5" t="s">
        <v>52</v>
      </c>
      <c r="I4" s="5"/>
      <c r="J4" s="5" t="s">
        <v>53</v>
      </c>
    </row>
    <row r="5" customHeight="1" spans="8:10">
      <c r="H5" s="6"/>
      <c r="I5" s="6"/>
      <c r="J5" s="6"/>
    </row>
    <row r="6" customHeight="1" spans="1:10">
      <c r="A6" s="7" t="s">
        <v>12</v>
      </c>
      <c r="B6" s="8" t="s">
        <v>54</v>
      </c>
      <c r="C6" s="9" t="s">
        <v>55</v>
      </c>
      <c r="D6" s="9"/>
      <c r="E6" s="9"/>
      <c r="F6" s="10" t="s">
        <v>56</v>
      </c>
      <c r="G6" s="10"/>
      <c r="H6" s="10"/>
      <c r="I6" s="10"/>
      <c r="J6" s="8" t="s">
        <v>57</v>
      </c>
    </row>
    <row r="7" customHeight="1" spans="1:10">
      <c r="A7" s="7"/>
      <c r="B7" s="8"/>
      <c r="C7" s="11" t="s">
        <v>58</v>
      </c>
      <c r="D7" s="12" t="s">
        <v>59</v>
      </c>
      <c r="E7" s="9" t="s">
        <v>60</v>
      </c>
      <c r="F7" s="10" t="s">
        <v>61</v>
      </c>
      <c r="G7" s="10" t="s">
        <v>62</v>
      </c>
      <c r="H7" s="10" t="s">
        <v>63</v>
      </c>
      <c r="I7" s="10" t="s">
        <v>64</v>
      </c>
      <c r="J7" s="8"/>
    </row>
    <row r="8" customHeight="1" spans="1:10">
      <c r="A8" s="13">
        <v>1</v>
      </c>
      <c r="B8" s="14" t="s">
        <v>65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2" si="0">F8+G8</f>
        <v>0</v>
      </c>
      <c r="I8" s="42"/>
      <c r="J8" s="43" t="s">
        <v>66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42"/>
      <c r="J9" s="44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42"/>
      <c r="J10" s="44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42"/>
      <c r="J11" s="44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42"/>
      <c r="J12" s="44"/>
    </row>
    <row r="13" s="1" customFormat="1" customHeight="1" spans="1:10">
      <c r="A13" s="17"/>
      <c r="B13" s="18" t="s">
        <v>67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 t="shared" ref="F13:H13" si="1">SUM(F8:F12)</f>
        <v>0</v>
      </c>
      <c r="G13" s="19">
        <f t="shared" si="1"/>
        <v>0</v>
      </c>
      <c r="H13" s="19">
        <f t="shared" si="1"/>
        <v>0</v>
      </c>
      <c r="I13" s="45"/>
      <c r="J13" s="46"/>
    </row>
    <row r="14" customHeight="1" spans="1:10">
      <c r="A14" s="20">
        <v>2</v>
      </c>
      <c r="B14" s="21" t="s">
        <v>68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ref="H14:H20" si="2">F14+G14</f>
        <v>0</v>
      </c>
      <c r="I14" s="42"/>
      <c r="J14" s="43" t="s">
        <v>69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si="2"/>
        <v>0</v>
      </c>
      <c r="I15" s="42"/>
      <c r="J15" s="44"/>
    </row>
    <row r="16" s="1" customFormat="1" customHeight="1" spans="1:10">
      <c r="A16" s="17"/>
      <c r="B16" s="18" t="s">
        <v>70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45"/>
      <c r="J16" s="46"/>
    </row>
    <row r="17" customHeight="1" spans="1:10">
      <c r="A17" s="13">
        <v>3</v>
      </c>
      <c r="B17" s="14" t="s">
        <v>71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2"/>
        <v>0</v>
      </c>
      <c r="I17" s="42"/>
      <c r="J17" s="47" t="s">
        <v>72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2"/>
        <v>0</v>
      </c>
      <c r="I18" s="42"/>
      <c r="J18" s="48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2"/>
        <v>0</v>
      </c>
      <c r="I19" s="42"/>
      <c r="J19" s="48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2"/>
        <v>0</v>
      </c>
      <c r="I20" s="42"/>
      <c r="J20" s="48"/>
    </row>
    <row r="21" s="1" customFormat="1" customHeight="1" spans="1:10">
      <c r="A21" s="17"/>
      <c r="B21" s="18" t="s">
        <v>73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 t="shared" ref="F21:H21" si="4">SUM(F17:F20)</f>
        <v>0</v>
      </c>
      <c r="G21" s="19">
        <f t="shared" si="4"/>
        <v>0</v>
      </c>
      <c r="H21" s="19">
        <f t="shared" si="4"/>
        <v>0</v>
      </c>
      <c r="I21" s="45"/>
      <c r="J21" s="49"/>
    </row>
    <row r="22" customHeight="1" spans="1:10">
      <c r="A22" s="20">
        <v>4</v>
      </c>
      <c r="B22" s="21" t="s">
        <v>74</v>
      </c>
      <c r="C22" s="22">
        <v>0</v>
      </c>
      <c r="D22" s="20"/>
      <c r="E22" s="22">
        <f>C22*D22</f>
        <v>0</v>
      </c>
      <c r="F22" s="15">
        <v>321.82</v>
      </c>
      <c r="G22" s="15">
        <v>0</v>
      </c>
      <c r="H22" s="15">
        <f t="shared" ref="H22:H25" si="5">F22+G22</f>
        <v>321.82</v>
      </c>
      <c r="I22" s="42" t="s">
        <v>75</v>
      </c>
      <c r="J22" s="47" t="s">
        <v>76</v>
      </c>
    </row>
    <row r="23" customHeight="1" spans="1:10">
      <c r="A23" s="26"/>
      <c r="B23" s="27"/>
      <c r="C23" s="28"/>
      <c r="D23" s="26"/>
      <c r="E23" s="28"/>
      <c r="F23" s="15">
        <v>263</v>
      </c>
      <c r="G23" s="15">
        <v>0</v>
      </c>
      <c r="H23" s="15">
        <f t="shared" si="5"/>
        <v>263</v>
      </c>
      <c r="I23" s="42" t="s">
        <v>77</v>
      </c>
      <c r="J23" s="48"/>
    </row>
    <row r="24" s="1" customFormat="1" customHeight="1" spans="1:10">
      <c r="A24" s="29"/>
      <c r="B24" s="27"/>
      <c r="C24" s="30"/>
      <c r="D24" s="29"/>
      <c r="E24" s="30"/>
      <c r="F24" s="15">
        <v>7194</v>
      </c>
      <c r="G24" s="15">
        <v>0</v>
      </c>
      <c r="H24" s="15">
        <f t="shared" si="5"/>
        <v>7194</v>
      </c>
      <c r="I24" s="42" t="s">
        <v>78</v>
      </c>
      <c r="J24" s="50"/>
    </row>
    <row r="25" s="1" customFormat="1" customHeight="1" spans="1:10">
      <c r="A25" s="31"/>
      <c r="B25" s="24"/>
      <c r="C25" s="32"/>
      <c r="D25" s="31"/>
      <c r="E25" s="32"/>
      <c r="F25" s="15">
        <v>0</v>
      </c>
      <c r="G25" s="15">
        <v>0</v>
      </c>
      <c r="H25" s="15">
        <f t="shared" si="5"/>
        <v>0</v>
      </c>
      <c r="I25" s="51"/>
      <c r="J25" s="50"/>
    </row>
    <row r="26" s="1" customFormat="1" customHeight="1" spans="1:10">
      <c r="A26" s="17"/>
      <c r="B26" s="18" t="s">
        <v>79</v>
      </c>
      <c r="C26" s="19">
        <f>SUM(C22)</f>
        <v>0</v>
      </c>
      <c r="D26" s="19">
        <f>SUM(D22)</f>
        <v>0</v>
      </c>
      <c r="E26" s="19">
        <f>SUM(E22)</f>
        <v>0</v>
      </c>
      <c r="F26" s="19">
        <f>SUM(F22:G24)</f>
        <v>7778.82</v>
      </c>
      <c r="G26" s="19">
        <f t="shared" ref="F26:H26" si="6">SUM(G22:G23)</f>
        <v>0</v>
      </c>
      <c r="H26" s="19">
        <f>SUM(H22:H24)</f>
        <v>7778.82</v>
      </c>
      <c r="I26" s="45"/>
      <c r="J26" s="49"/>
    </row>
    <row r="27" customHeight="1" spans="1:10">
      <c r="A27" s="20">
        <v>5</v>
      </c>
      <c r="B27" s="21" t="s">
        <v>80</v>
      </c>
      <c r="C27" s="22">
        <v>0</v>
      </c>
      <c r="D27" s="20"/>
      <c r="E27" s="22">
        <f>C27*D27</f>
        <v>0</v>
      </c>
      <c r="F27" s="15">
        <v>0</v>
      </c>
      <c r="G27" s="15">
        <v>0</v>
      </c>
      <c r="H27" s="15">
        <f>F27+G27</f>
        <v>0</v>
      </c>
      <c r="I27" s="42"/>
      <c r="J27" s="43" t="s">
        <v>81</v>
      </c>
    </row>
    <row r="28" customHeight="1" spans="1:10">
      <c r="A28" s="23"/>
      <c r="B28" s="24"/>
      <c r="C28" s="25"/>
      <c r="D28" s="23"/>
      <c r="E28" s="25"/>
      <c r="F28" s="15">
        <v>0</v>
      </c>
      <c r="G28" s="15">
        <v>0</v>
      </c>
      <c r="H28" s="15">
        <f>F28+G28</f>
        <v>0</v>
      </c>
      <c r="I28" s="42"/>
      <c r="J28" s="44"/>
    </row>
    <row r="29" s="1" customFormat="1" customHeight="1" spans="1:10">
      <c r="A29" s="17"/>
      <c r="B29" s="18" t="s">
        <v>82</v>
      </c>
      <c r="C29" s="19">
        <f>SUM(C27)</f>
        <v>0</v>
      </c>
      <c r="D29" s="19">
        <f>SUM(D27)</f>
        <v>0</v>
      </c>
      <c r="E29" s="19">
        <f>SUM(E27)</f>
        <v>0</v>
      </c>
      <c r="F29" s="19">
        <f t="shared" ref="F29:H29" si="7">SUM(F27:F28)</f>
        <v>0</v>
      </c>
      <c r="G29" s="19">
        <f t="shared" si="7"/>
        <v>0</v>
      </c>
      <c r="H29" s="19">
        <f t="shared" si="7"/>
        <v>0</v>
      </c>
      <c r="I29" s="45"/>
      <c r="J29" s="46"/>
    </row>
    <row r="30" customHeight="1" spans="1:10">
      <c r="A30" s="13">
        <v>6</v>
      </c>
      <c r="B30" s="14" t="s">
        <v>83</v>
      </c>
      <c r="C30" s="15">
        <v>0</v>
      </c>
      <c r="D30" s="16"/>
      <c r="E30" s="15">
        <f>C30*D30</f>
        <v>0</v>
      </c>
      <c r="F30" s="15">
        <v>0</v>
      </c>
      <c r="G30" s="15">
        <v>0</v>
      </c>
      <c r="H30" s="15">
        <f t="shared" ref="H30:H33" si="8">F30+G30</f>
        <v>0</v>
      </c>
      <c r="I30" s="42"/>
      <c r="J30" s="43" t="s">
        <v>84</v>
      </c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8"/>
        <v>0</v>
      </c>
      <c r="I31" s="42"/>
      <c r="J31" s="48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8"/>
        <v>0</v>
      </c>
      <c r="I32" s="42"/>
      <c r="J32" s="48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8"/>
        <v>0</v>
      </c>
      <c r="I33" s="42"/>
      <c r="J33" s="48"/>
    </row>
    <row r="34" s="1" customFormat="1" customHeight="1" spans="1:10">
      <c r="A34" s="17"/>
      <c r="B34" s="18" t="s">
        <v>85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 t="shared" ref="F34:H34" si="9">SUM(F30:F33)</f>
        <v>0</v>
      </c>
      <c r="G34" s="19">
        <f t="shared" si="9"/>
        <v>0</v>
      </c>
      <c r="H34" s="19">
        <f t="shared" si="9"/>
        <v>0</v>
      </c>
      <c r="I34" s="45"/>
      <c r="J34" s="49"/>
    </row>
    <row r="35" customHeight="1" spans="1:10">
      <c r="A35" s="13">
        <v>7</v>
      </c>
      <c r="B35" s="14" t="s">
        <v>86</v>
      </c>
      <c r="C35" s="15">
        <v>0</v>
      </c>
      <c r="D35" s="16"/>
      <c r="E35" s="15">
        <f>C35*D35</f>
        <v>0</v>
      </c>
      <c r="F35" s="15">
        <v>0</v>
      </c>
      <c r="G35" s="15">
        <v>0</v>
      </c>
      <c r="H35" s="15">
        <f t="shared" ref="H35:H38" si="10">F35+G35</f>
        <v>0</v>
      </c>
      <c r="I35" s="42"/>
      <c r="J35" s="52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10"/>
        <v>0</v>
      </c>
      <c r="I36" s="42"/>
      <c r="J36" s="53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10"/>
        <v>0</v>
      </c>
      <c r="I37" s="42"/>
      <c r="J37" s="53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10"/>
        <v>0</v>
      </c>
      <c r="I38" s="42"/>
      <c r="J38" s="53"/>
    </row>
    <row r="39" s="1" customFormat="1" customHeight="1" spans="1:10">
      <c r="A39" s="17"/>
      <c r="B39" s="18" t="s">
        <v>87</v>
      </c>
      <c r="C39" s="19">
        <f>SUM(C35)</f>
        <v>0</v>
      </c>
      <c r="D39" s="19">
        <f>SUM(D35)</f>
        <v>0</v>
      </c>
      <c r="E39" s="19">
        <f>SUM(E35)</f>
        <v>0</v>
      </c>
      <c r="F39" s="19">
        <f t="shared" ref="F39:H39" si="11">SUM(F35:F38)</f>
        <v>0</v>
      </c>
      <c r="G39" s="19">
        <f t="shared" si="11"/>
        <v>0</v>
      </c>
      <c r="H39" s="19">
        <f t="shared" si="11"/>
        <v>0</v>
      </c>
      <c r="I39" s="45"/>
      <c r="J39" s="54"/>
    </row>
    <row r="40" customHeight="1" spans="1:10">
      <c r="A40" s="13">
        <v>8</v>
      </c>
      <c r="B40" s="14" t="s">
        <v>88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 t="shared" ref="H40:H45" si="12">F40+G40</f>
        <v>0</v>
      </c>
      <c r="I40" s="42"/>
      <c r="J40" s="47" t="s">
        <v>89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12"/>
        <v>0</v>
      </c>
      <c r="I41" s="42"/>
      <c r="J41" s="48"/>
    </row>
    <row r="42" s="1" customFormat="1" customHeight="1" spans="1:10">
      <c r="A42" s="17"/>
      <c r="B42" s="18" t="s">
        <v>90</v>
      </c>
      <c r="C42" s="19">
        <f>SUM(C40)</f>
        <v>0</v>
      </c>
      <c r="D42" s="19">
        <f>SUM(D40)</f>
        <v>0</v>
      </c>
      <c r="E42" s="19">
        <f>SUM(E40)</f>
        <v>0</v>
      </c>
      <c r="F42" s="19">
        <f t="shared" ref="F42:H42" si="13">SUM(F40:F41)</f>
        <v>0</v>
      </c>
      <c r="G42" s="19">
        <f t="shared" si="13"/>
        <v>0</v>
      </c>
      <c r="H42" s="19">
        <f t="shared" si="13"/>
        <v>0</v>
      </c>
      <c r="I42" s="45"/>
      <c r="J42" s="49"/>
    </row>
    <row r="43" customHeight="1" spans="1:10">
      <c r="A43" s="13">
        <v>9</v>
      </c>
      <c r="B43" s="14" t="s">
        <v>91</v>
      </c>
      <c r="C43" s="15">
        <v>0</v>
      </c>
      <c r="D43" s="16"/>
      <c r="E43" s="15">
        <f>C43*D43</f>
        <v>0</v>
      </c>
      <c r="F43" s="15">
        <v>0</v>
      </c>
      <c r="G43" s="15">
        <v>0</v>
      </c>
      <c r="H43" s="15">
        <f t="shared" si="12"/>
        <v>0</v>
      </c>
      <c r="I43" s="42"/>
      <c r="J43" s="43" t="s">
        <v>92</v>
      </c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12"/>
        <v>0</v>
      </c>
      <c r="I44" s="42"/>
      <c r="J44" s="44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12"/>
        <v>0</v>
      </c>
      <c r="I45" s="42"/>
      <c r="J45" s="44"/>
    </row>
    <row r="46" s="1" customFormat="1" customHeight="1" spans="1:10">
      <c r="A46" s="17"/>
      <c r="B46" s="18" t="s">
        <v>93</v>
      </c>
      <c r="C46" s="19">
        <f>SUM(C43)</f>
        <v>0</v>
      </c>
      <c r="D46" s="19">
        <f>SUM(D43)</f>
        <v>0</v>
      </c>
      <c r="E46" s="19">
        <f>SUM(E43)</f>
        <v>0</v>
      </c>
      <c r="F46" s="19">
        <f t="shared" ref="F46:H46" si="14">SUM(F43:F45)</f>
        <v>0</v>
      </c>
      <c r="G46" s="19">
        <f t="shared" si="14"/>
        <v>0</v>
      </c>
      <c r="H46" s="19">
        <f t="shared" si="14"/>
        <v>0</v>
      </c>
      <c r="I46" s="45"/>
      <c r="J46" s="46"/>
    </row>
    <row r="47" customHeight="1" spans="1:10">
      <c r="A47" s="20">
        <v>10</v>
      </c>
      <c r="B47" s="14" t="s">
        <v>38</v>
      </c>
      <c r="C47" s="15">
        <v>0</v>
      </c>
      <c r="D47" s="16"/>
      <c r="E47" s="15">
        <f>C47*D47</f>
        <v>0</v>
      </c>
      <c r="F47" s="15">
        <v>878.2</v>
      </c>
      <c r="G47" s="15">
        <v>0</v>
      </c>
      <c r="H47" s="15">
        <f t="shared" ref="H47:H53" si="15">F47+G47</f>
        <v>878.2</v>
      </c>
      <c r="I47" s="42" t="s">
        <v>94</v>
      </c>
      <c r="J47" s="52"/>
    </row>
    <row r="48" customHeight="1" spans="1:10">
      <c r="A48" s="26"/>
      <c r="B48" s="14"/>
      <c r="C48" s="15"/>
      <c r="D48" s="16"/>
      <c r="E48" s="15"/>
      <c r="F48" s="15">
        <v>39.21</v>
      </c>
      <c r="G48" s="15">
        <v>0</v>
      </c>
      <c r="H48" s="15">
        <f t="shared" si="15"/>
        <v>39.21</v>
      </c>
      <c r="I48" s="42" t="s">
        <v>95</v>
      </c>
      <c r="J48" s="53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64.5</v>
      </c>
      <c r="H49" s="15">
        <f t="shared" si="15"/>
        <v>64.5</v>
      </c>
      <c r="I49" s="42" t="s">
        <v>96</v>
      </c>
      <c r="J49" s="53"/>
    </row>
    <row r="50" customHeight="1" spans="1:10">
      <c r="A50" s="26"/>
      <c r="B50" s="14"/>
      <c r="C50" s="15"/>
      <c r="D50" s="16"/>
      <c r="E50" s="15"/>
      <c r="F50" s="15">
        <v>244</v>
      </c>
      <c r="G50" s="15">
        <v>0</v>
      </c>
      <c r="H50" s="15">
        <f t="shared" si="15"/>
        <v>244</v>
      </c>
      <c r="I50" s="42" t="s">
        <v>97</v>
      </c>
      <c r="J50" s="53"/>
    </row>
    <row r="51" customHeight="1" spans="1:10">
      <c r="A51" s="26"/>
      <c r="B51" s="14"/>
      <c r="C51" s="15"/>
      <c r="D51" s="16"/>
      <c r="E51" s="15"/>
      <c r="F51" s="15">
        <v>358.08</v>
      </c>
      <c r="G51" s="15">
        <v>207.81</v>
      </c>
      <c r="H51" s="15">
        <f t="shared" si="15"/>
        <v>565.89</v>
      </c>
      <c r="I51" s="42" t="s">
        <v>98</v>
      </c>
      <c r="J51" s="53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15"/>
        <v>0</v>
      </c>
      <c r="I52" s="42"/>
      <c r="J52" s="53"/>
    </row>
    <row r="53" customHeight="1" spans="1:10">
      <c r="A53" s="23"/>
      <c r="B53" s="14"/>
      <c r="C53" s="15"/>
      <c r="D53" s="16"/>
      <c r="E53" s="15"/>
      <c r="F53" s="15">
        <v>0</v>
      </c>
      <c r="G53" s="15">
        <v>0</v>
      </c>
      <c r="H53" s="15">
        <f t="shared" si="15"/>
        <v>0</v>
      </c>
      <c r="I53" s="42"/>
      <c r="J53" s="53"/>
    </row>
    <row r="54" s="1" customFormat="1" customHeight="1" spans="1:10">
      <c r="A54" s="17"/>
      <c r="B54" s="18" t="s">
        <v>99</v>
      </c>
      <c r="C54" s="19">
        <f>SUM(C47)</f>
        <v>0</v>
      </c>
      <c r="D54" s="19">
        <f>SUM(D47)</f>
        <v>0</v>
      </c>
      <c r="E54" s="19">
        <f>SUM(E47)</f>
        <v>0</v>
      </c>
      <c r="F54" s="19">
        <f t="shared" ref="F54:H54" si="16">SUM(F47:F53)</f>
        <v>1519.49</v>
      </c>
      <c r="G54" s="19">
        <f t="shared" si="16"/>
        <v>272.31</v>
      </c>
      <c r="H54" s="19">
        <f t="shared" si="16"/>
        <v>1791.8</v>
      </c>
      <c r="I54" s="45"/>
      <c r="J54" s="54"/>
    </row>
    <row r="55" customHeight="1" spans="1:10">
      <c r="A55" s="17"/>
      <c r="B55" s="18" t="s">
        <v>39</v>
      </c>
      <c r="C55" s="19">
        <f t="shared" ref="C55:H55" si="17">SUM(C54,C46,C42,C39,C34,C29,C26,C21,C16,C13)</f>
        <v>0</v>
      </c>
      <c r="D55" s="19">
        <f t="shared" si="17"/>
        <v>0</v>
      </c>
      <c r="E55" s="19">
        <f t="shared" si="17"/>
        <v>0</v>
      </c>
      <c r="F55" s="19">
        <f t="shared" si="17"/>
        <v>9298.31</v>
      </c>
      <c r="G55" s="19">
        <f t="shared" si="17"/>
        <v>272.31</v>
      </c>
      <c r="H55" s="19">
        <f t="shared" si="17"/>
        <v>9570.62</v>
      </c>
      <c r="I55" s="45"/>
      <c r="J55" s="55"/>
    </row>
    <row r="59" customFormat="1" customHeight="1" spans="1:9">
      <c r="A59" s="33" t="s">
        <v>100</v>
      </c>
      <c r="B59" s="34"/>
      <c r="C59" s="35" t="s">
        <v>101</v>
      </c>
      <c r="D59" s="35"/>
      <c r="E59" s="35" t="s">
        <v>102</v>
      </c>
      <c r="F59" s="35"/>
      <c r="G59" s="35" t="s">
        <v>103</v>
      </c>
      <c r="H59" s="35"/>
      <c r="I59" s="56" t="s">
        <v>104</v>
      </c>
    </row>
    <row r="60" customFormat="1" customHeight="1" spans="1:9">
      <c r="A60" s="36">
        <f>E55</f>
        <v>0</v>
      </c>
      <c r="B60" s="37"/>
      <c r="C60" s="37">
        <f>H55</f>
        <v>9570.62</v>
      </c>
      <c r="D60" s="37"/>
      <c r="E60" s="37">
        <f>F55</f>
        <v>9298.31</v>
      </c>
      <c r="F60" s="37"/>
      <c r="G60" s="37">
        <f>G55</f>
        <v>272.31</v>
      </c>
      <c r="H60" s="37"/>
      <c r="I60" s="57">
        <f>A60-C60</f>
        <v>-9570.62</v>
      </c>
    </row>
    <row r="62" customFormat="1" customHeight="1" spans="1:9">
      <c r="A62" s="38" t="s">
        <v>105</v>
      </c>
      <c r="B62" s="39"/>
      <c r="C62" s="40" t="s">
        <v>43</v>
      </c>
      <c r="D62" s="38"/>
      <c r="E62" s="38" t="s">
        <v>106</v>
      </c>
      <c r="F62" s="38"/>
      <c r="G62" s="38" t="s">
        <v>45</v>
      </c>
      <c r="H62" s="38"/>
      <c r="I62" s="39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5"/>
    <mergeCell ref="A27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5"/>
    <mergeCell ref="B27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5"/>
    <mergeCell ref="C27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5"/>
    <mergeCell ref="D27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5"/>
    <mergeCell ref="E27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6"/>
    <mergeCell ref="J27:J29"/>
    <mergeCell ref="J30:J34"/>
    <mergeCell ref="J35:J39"/>
    <mergeCell ref="J40:J42"/>
    <mergeCell ref="J43:J46"/>
    <mergeCell ref="J47:J54"/>
    <mergeCell ref="H4:I5"/>
  </mergeCells>
  <pageMargins left="0.75" right="0.75" top="1" bottom="1" header="0.5" footer="0.5"/>
  <pageSetup paperSize="9" scale="57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Alan Lynn</cp:lastModifiedBy>
  <dcterms:created xsi:type="dcterms:W3CDTF">2014-04-15T08:52:00Z</dcterms:created>
  <cp:lastPrinted>2017-11-07T06:55:00Z</cp:lastPrinted>
  <dcterms:modified xsi:type="dcterms:W3CDTF">2023-10-09T08:36:42Z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82D6F115578E4254BF0351977D988EA3_13</vt:lpwstr>
  </property>
</Properties>
</file>