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75" windowWidth="20730" windowHeight="11760"/>
  </bookViews>
  <sheets>
    <sheet name="分项报价单及团款确认单 " sheetId="1" r:id="rId1"/>
  </sheets>
  <definedNames>
    <definedName name="_xlnm.Print_Area" localSheetId="0">'分项报价单及团款确认单 '!$A$1:$I$74</definedName>
  </definedNames>
  <calcPr calcId="125725"/>
</workbook>
</file>

<file path=xl/calcChain.xml><?xml version="1.0" encoding="utf-8"?>
<calcChain xmlns="http://schemas.openxmlformats.org/spreadsheetml/2006/main">
  <c r="H50" i="1"/>
  <c r="H46"/>
  <c r="H41"/>
  <c r="H33" l="1"/>
  <c r="H34"/>
  <c r="H35"/>
  <c r="H36"/>
  <c r="H58"/>
  <c r="H49"/>
  <c r="H45"/>
  <c r="H44"/>
  <c r="H43"/>
  <c r="H40"/>
  <c r="H39"/>
  <c r="H32"/>
  <c r="H37" s="1"/>
  <c r="H29"/>
  <c r="H28"/>
  <c r="H27"/>
  <c r="H26"/>
  <c r="H25"/>
  <c r="H24"/>
  <c r="H23"/>
  <c r="H22"/>
  <c r="H21"/>
  <c r="H20"/>
  <c r="H16"/>
  <c r="H15"/>
  <c r="H14"/>
  <c r="H13"/>
  <c r="H12"/>
  <c r="H11"/>
  <c r="H10"/>
  <c r="H9"/>
  <c r="H8"/>
  <c r="H18" l="1"/>
  <c r="H30"/>
  <c r="H51" l="1"/>
  <c r="H52" s="1"/>
  <c r="H53" l="1"/>
  <c r="H54" s="1"/>
  <c r="B64" l="1"/>
  <c r="B65" s="1"/>
  <c r="B66" s="1"/>
</calcChain>
</file>

<file path=xl/sharedStrings.xml><?xml version="1.0" encoding="utf-8"?>
<sst xmlns="http://schemas.openxmlformats.org/spreadsheetml/2006/main" count="266" uniqueCount="153">
  <si>
    <t>项目需求表及报价表格   Project Budget Form &amp; Quotation</t>
    <phoneticPr fontId="4" type="noConversion"/>
  </si>
  <si>
    <t>项目名称                 Project Name：</t>
    <phoneticPr fontId="4" type="noConversion"/>
  </si>
  <si>
    <t>丰田考察团</t>
    <phoneticPr fontId="8"/>
  </si>
  <si>
    <r>
      <t>目的地                        Destination：</t>
    </r>
    <r>
      <rPr>
        <b/>
        <u/>
        <sz val="11"/>
        <color theme="0"/>
        <rFont val="STZhongsong"/>
        <charset val="134"/>
      </rPr>
      <t xml:space="preserve">                      </t>
    </r>
    <phoneticPr fontId="4" type="noConversion"/>
  </si>
  <si>
    <t>供应商名称                             Agency：</t>
    <phoneticPr fontId="8"/>
  </si>
  <si>
    <t>株式会社JRT瀛遊国際</t>
    <rPh sb="0" eb="4">
      <t>ｶﾌﾞｼｷｶﾞｲｼｬ</t>
    </rPh>
    <rPh sb="7" eb="11">
      <t>ｴｲﾕｳｺｸｻｲ</t>
    </rPh>
    <phoneticPr fontId="4" type="noConversion"/>
  </si>
  <si>
    <t>项目类型                   Project Type：</t>
    <phoneticPr fontId="4" type="noConversion"/>
  </si>
  <si>
    <t>企业单团</t>
    <phoneticPr fontId="8"/>
  </si>
  <si>
    <t>参加人数                    Attendees：</t>
    <phoneticPr fontId="4" type="noConversion"/>
  </si>
  <si>
    <t>项目编号                        Project No.</t>
    <phoneticPr fontId="8"/>
  </si>
  <si>
    <r>
      <t>JRTW-111</t>
    </r>
    <r>
      <rPr>
        <sz val="11"/>
        <color theme="1"/>
        <rFont val="STZhongsong"/>
        <charset val="134"/>
      </rPr>
      <t>9</t>
    </r>
    <r>
      <rPr>
        <sz val="11"/>
        <color theme="1"/>
        <rFont val="STZhongsong"/>
        <charset val="134"/>
      </rPr>
      <t>-NF</t>
    </r>
    <r>
      <rPr>
        <sz val="11"/>
        <color theme="1"/>
        <rFont val="STZhongsong"/>
        <charset val="134"/>
      </rPr>
      <t>6</t>
    </r>
    <phoneticPr fontId="8"/>
  </si>
  <si>
    <t>项目日期               Project Date：</t>
    <phoneticPr fontId="4" type="noConversion"/>
  </si>
  <si>
    <r>
      <t>2018/11/19</t>
    </r>
    <r>
      <rPr>
        <sz val="11"/>
        <color theme="1"/>
        <rFont val="STZhongsong"/>
        <charset val="134"/>
      </rPr>
      <t>-11/24</t>
    </r>
    <phoneticPr fontId="8"/>
  </si>
  <si>
    <t>参考汇率                   Reference rate:</t>
    <phoneticPr fontId="4" type="noConversion"/>
  </si>
  <si>
    <t>报价有效期                          Validity of offer：</t>
    <phoneticPr fontId="8"/>
  </si>
  <si>
    <t xml:space="preserve"> </t>
    <phoneticPr fontId="8"/>
  </si>
  <si>
    <t>备注：                                                                                                                                        Tips：</t>
    <phoneticPr fontId="8"/>
  </si>
  <si>
    <t>1.本报价仅限有效期内有效。This offer is valid only for the validity period.
2.本报价使用汇率仅供参考，结算时如遭遇汇率巨幅变动将根据实际汇率修改最终价格，敬请理解。The exchange rate used in this quotation is only as a reference. If the exchange rate changes greatly during settlement, the final price will be modified according to the actual exchange rate. Thank you for your understanding.                                                                                                  3.出团前7个工作日以内，由于采购方单方面原因取消项目或项目内任何服务均将产生100%的取消费用，敬请理解。If buyer cancel the project or any service within the project for unilateral reason within 7 working days before the tour，there will be 100% cancellation fee.Thank you for your understanding.</t>
    <phoneticPr fontId="4" type="noConversion"/>
  </si>
  <si>
    <t>项      目                                                                                                                                                                  Item</t>
    <phoneticPr fontId="4" type="noConversion"/>
  </si>
  <si>
    <t>报     价                                                                                                Quotation</t>
    <phoneticPr fontId="4" type="noConversion"/>
  </si>
  <si>
    <t>日期                    Date
Number</t>
    <phoneticPr fontId="4" type="noConversion"/>
  </si>
  <si>
    <t>项  目
Item</t>
    <phoneticPr fontId="4" type="noConversion"/>
  </si>
  <si>
    <t>内  容
Content</t>
    <phoneticPr fontId="4" type="noConversion"/>
  </si>
  <si>
    <t>数 量
Quantity</t>
    <phoneticPr fontId="4" type="noConversion"/>
  </si>
  <si>
    <t xml:space="preserve">次 数
Times </t>
    <phoneticPr fontId="4" type="noConversion"/>
  </si>
  <si>
    <t>单 位
Unit</t>
    <phoneticPr fontId="4" type="noConversion"/>
  </si>
  <si>
    <t>单 价（JPY）
Unit Price</t>
    <phoneticPr fontId="4" type="noConversion"/>
  </si>
  <si>
    <t>小 计
Amount</t>
    <phoneticPr fontId="4" type="noConversion"/>
  </si>
  <si>
    <t>备       注
Description</t>
    <phoneticPr fontId="4" type="noConversion"/>
  </si>
  <si>
    <t>名古屋灿路广场酒店 或同级</t>
    <phoneticPr fontId="4" type="noConversion"/>
  </si>
  <si>
    <t>标准间</t>
    <phoneticPr fontId="4" type="noConversion"/>
  </si>
  <si>
    <t>人/晚</t>
    <phoneticPr fontId="4" type="noConversion"/>
  </si>
  <si>
    <t>标准间18.4㎡，大床房15㎡ 含早餐 不可指定禁烟</t>
    <phoneticPr fontId="4" type="noConversion"/>
  </si>
  <si>
    <t>福冈八幡温泉度假酒店 或同级</t>
    <phoneticPr fontId="4" type="noConversion"/>
  </si>
  <si>
    <r>
      <t>标准间3</t>
    </r>
    <r>
      <rPr>
        <sz val="11"/>
        <color theme="1"/>
        <rFont val="STZhongsong"/>
        <charset val="134"/>
      </rPr>
      <t>6</t>
    </r>
    <r>
      <rPr>
        <sz val="11"/>
        <color theme="1"/>
        <rFont val="STZhongsong"/>
        <charset val="134"/>
      </rPr>
      <t>㎡，含早晚餐</t>
    </r>
    <phoneticPr fontId="4" type="noConversion"/>
  </si>
  <si>
    <t>久留米华盛顿广场酒店或同级</t>
    <phoneticPr fontId="4" type="noConversion"/>
  </si>
  <si>
    <t>单人间</t>
    <phoneticPr fontId="4" type="noConversion"/>
  </si>
  <si>
    <r>
      <t>单人间</t>
    </r>
    <r>
      <rPr>
        <sz val="11"/>
        <color theme="1"/>
        <rFont val="STZhongsong"/>
        <charset val="134"/>
      </rPr>
      <t>13.5㎡，</t>
    </r>
    <r>
      <rPr>
        <sz val="11"/>
        <color rgb="FFFF0000"/>
        <rFont val="STZhongsong"/>
        <charset val="134"/>
      </rPr>
      <t>早餐为简餐</t>
    </r>
    <phoneticPr fontId="4" type="noConversion"/>
  </si>
  <si>
    <t>A</t>
  </si>
  <si>
    <t>酒 店                                                                                                                                                                         Hotel Accomodation：</t>
    <phoneticPr fontId="4" type="noConversion"/>
  </si>
  <si>
    <t>合 计                                                                                                                                                                            Sub Total</t>
  </si>
  <si>
    <t>序号
Number</t>
    <phoneticPr fontId="4" type="noConversion"/>
  </si>
  <si>
    <t>B-1</t>
    <phoneticPr fontId="4" type="noConversion"/>
  </si>
  <si>
    <t xml:space="preserve">名古屋接送机 </t>
    <phoneticPr fontId="4" type="noConversion"/>
  </si>
  <si>
    <r>
      <t>28</t>
    </r>
    <r>
      <rPr>
        <sz val="11"/>
        <rFont val="STZhongsong"/>
        <charset val="134"/>
      </rPr>
      <t>座</t>
    </r>
    <r>
      <rPr>
        <sz val="11"/>
        <rFont val="STZhongsong"/>
        <charset val="134"/>
      </rPr>
      <t>中</t>
    </r>
    <r>
      <rPr>
        <sz val="11"/>
        <rFont val="STZhongsong"/>
        <charset val="134"/>
      </rPr>
      <t>型巴士</t>
    </r>
    <phoneticPr fontId="4" type="noConversion"/>
  </si>
  <si>
    <t>辆/趟</t>
    <phoneticPr fontId="4" type="noConversion"/>
  </si>
  <si>
    <t>仅限8:00-20:00之内、机场至酒店之间用车</t>
    <phoneticPr fontId="8"/>
  </si>
  <si>
    <t>B-2</t>
  </si>
  <si>
    <t>名古屋全天用车</t>
    <phoneticPr fontId="8"/>
  </si>
  <si>
    <t>辆/天</t>
    <phoneticPr fontId="4" type="noConversion"/>
  </si>
  <si>
    <t>20:00前10小时以内用车，超时将额外收取超时费10000日元/小时，不满小时按小时计算</t>
    <phoneticPr fontId="4" type="noConversion"/>
  </si>
  <si>
    <t>B-3</t>
  </si>
  <si>
    <t>高速停车费用</t>
    <phoneticPr fontId="8"/>
  </si>
  <si>
    <t>名古屋段</t>
    <phoneticPr fontId="8"/>
  </si>
  <si>
    <t>辆/全程</t>
    <phoneticPr fontId="4" type="noConversion"/>
  </si>
  <si>
    <t>B-4</t>
  </si>
  <si>
    <t>司机住宿</t>
    <phoneticPr fontId="8"/>
  </si>
  <si>
    <t>B-5</t>
  </si>
  <si>
    <t>司机餐补及茶水费</t>
    <phoneticPr fontId="8"/>
  </si>
  <si>
    <t>人/天</t>
    <phoneticPr fontId="4" type="noConversion"/>
  </si>
  <si>
    <t>B-6</t>
  </si>
  <si>
    <t xml:space="preserve">福冈接送机 </t>
    <phoneticPr fontId="4" type="noConversion"/>
  </si>
  <si>
    <t>B-7</t>
  </si>
  <si>
    <t>福冈全天用车</t>
    <phoneticPr fontId="8"/>
  </si>
  <si>
    <t>B-8</t>
  </si>
  <si>
    <t>福冈段</t>
    <phoneticPr fontId="8"/>
  </si>
  <si>
    <t>B-9</t>
  </si>
  <si>
    <t>B-10</t>
  </si>
  <si>
    <t>B</t>
    <phoneticPr fontId="8"/>
  </si>
  <si>
    <t>交 通                                                                                                                                                                            Transportation</t>
    <phoneticPr fontId="4" type="noConversion"/>
  </si>
  <si>
    <t>C-1</t>
    <phoneticPr fontId="4" type="noConversion"/>
  </si>
  <si>
    <t xml:space="preserve">接送机服务 </t>
    <phoneticPr fontId="4" type="noConversion"/>
  </si>
  <si>
    <t>中文商务导服人员</t>
    <phoneticPr fontId="4" type="noConversion"/>
  </si>
  <si>
    <t>人/趟</t>
    <phoneticPr fontId="4" type="noConversion"/>
  </si>
  <si>
    <t>仅限8:00-20:00之内、机场至酒店之间服务</t>
    <phoneticPr fontId="8"/>
  </si>
  <si>
    <t>C-2</t>
  </si>
  <si>
    <t>全天服务</t>
    <phoneticPr fontId="8"/>
  </si>
  <si>
    <t>20:00前10小时以内工作，超时将额外收取加班费6000日元/小时，不满小时按小时计算</t>
    <phoneticPr fontId="4" type="noConversion"/>
  </si>
  <si>
    <t>C-3</t>
  </si>
  <si>
    <t>导服人员住宿</t>
    <phoneticPr fontId="8"/>
  </si>
  <si>
    <t>C-4</t>
  </si>
  <si>
    <t>导服人员餐补</t>
    <phoneticPr fontId="8"/>
  </si>
  <si>
    <r>
      <t>C-</t>
    </r>
    <r>
      <rPr>
        <sz val="11"/>
        <rFont val="STZhongsong"/>
        <charset val="134"/>
      </rPr>
      <t>5</t>
    </r>
    <phoneticPr fontId="8"/>
  </si>
  <si>
    <t>导服人员交通费</t>
    <phoneticPr fontId="8"/>
  </si>
  <si>
    <t>福冈-名古屋</t>
    <phoneticPr fontId="4" type="noConversion"/>
  </si>
  <si>
    <r>
      <t>人/</t>
    </r>
    <r>
      <rPr>
        <sz val="11"/>
        <color theme="1"/>
        <rFont val="STZhongsong"/>
        <charset val="134"/>
      </rPr>
      <t>次</t>
    </r>
    <phoneticPr fontId="4" type="noConversion"/>
  </si>
  <si>
    <t>C</t>
    <phoneticPr fontId="8"/>
  </si>
  <si>
    <t>导 服                                                                                                                                                                            Guide Service</t>
    <phoneticPr fontId="4" type="noConversion"/>
  </si>
  <si>
    <t>D-1</t>
    <phoneticPr fontId="8"/>
  </si>
  <si>
    <r>
      <t xml:space="preserve">午餐 </t>
    </r>
    <r>
      <rPr>
        <sz val="11"/>
        <color rgb="FFFF0000"/>
        <rFont val="STZhongsong"/>
        <charset val="134"/>
      </rPr>
      <t>客人付钱自理</t>
    </r>
    <phoneticPr fontId="4" type="noConversion"/>
  </si>
  <si>
    <t>日式御膳/自助</t>
    <phoneticPr fontId="4" type="noConversion"/>
  </si>
  <si>
    <t>人/餐</t>
    <phoneticPr fontId="4" type="noConversion"/>
  </si>
  <si>
    <t>特殊用餐习惯，请出团一周前说明</t>
    <phoneticPr fontId="8"/>
  </si>
  <si>
    <t>D-2</t>
  </si>
  <si>
    <r>
      <t xml:space="preserve">晚餐 </t>
    </r>
    <r>
      <rPr>
        <sz val="11"/>
        <color rgb="FFFF0000"/>
        <rFont val="STZhongsong"/>
        <charset val="134"/>
      </rPr>
      <t>客人付钱自理</t>
    </r>
    <phoneticPr fontId="4" type="noConversion"/>
  </si>
  <si>
    <t xml:space="preserve"> </t>
  </si>
  <si>
    <t>D</t>
    <phoneticPr fontId="8"/>
  </si>
  <si>
    <t>用 餐                                                                                                                                                                           Meal</t>
    <phoneticPr fontId="4" type="noConversion"/>
  </si>
  <si>
    <t>E-1</t>
    <phoneticPr fontId="8"/>
  </si>
  <si>
    <r>
      <t>名古屋-福冈新干线</t>
    </r>
    <r>
      <rPr>
        <sz val="11"/>
        <rFont val="STZhongsong"/>
        <charset val="134"/>
      </rPr>
      <t xml:space="preserve"> 指定席</t>
    </r>
    <phoneticPr fontId="8"/>
  </si>
  <si>
    <t>人/次</t>
    <phoneticPr fontId="4" type="noConversion"/>
  </si>
  <si>
    <t>E-2</t>
  </si>
  <si>
    <t>丰田产业纪念馆</t>
    <phoneticPr fontId="8"/>
  </si>
  <si>
    <t>E</t>
    <phoneticPr fontId="8"/>
  </si>
  <si>
    <t xml:space="preserve">观光项目                                                                                                                 Sightseeing </t>
    <phoneticPr fontId="4" type="noConversion"/>
  </si>
  <si>
    <t>F-1</t>
    <phoneticPr fontId="8"/>
  </si>
  <si>
    <t>F-2</t>
  </si>
  <si>
    <t>矿泉水</t>
    <phoneticPr fontId="8"/>
  </si>
  <si>
    <t>全天每人一天两瓶，接送每人一天一瓶</t>
    <phoneticPr fontId="8"/>
  </si>
  <si>
    <t>F</t>
    <phoneticPr fontId="8"/>
  </si>
  <si>
    <t>其他项目                                                                                                                 Others</t>
    <phoneticPr fontId="4" type="noConversion"/>
  </si>
  <si>
    <t xml:space="preserve">总 计（JPY）                                                                                                                                                                                Total </t>
    <phoneticPr fontId="4" type="noConversion"/>
  </si>
  <si>
    <t xml:space="preserve">平均单价（JPY）                                                                                                                                                                                Average </t>
    <phoneticPr fontId="4" type="noConversion"/>
  </si>
  <si>
    <t xml:space="preserve">总 计 （RMB）                                                                                                                                                                               Total </t>
    <phoneticPr fontId="4" type="noConversion"/>
  </si>
  <si>
    <t xml:space="preserve">平均单价（RMB）                                                                                                                                                                                Average </t>
    <phoneticPr fontId="4" type="noConversion"/>
  </si>
  <si>
    <r>
      <t xml:space="preserve">团 款 确 认 单                                                                                                                                                                                                                          </t>
    </r>
    <r>
      <rPr>
        <sz val="18"/>
        <color theme="1"/>
        <rFont val="STZhongsong"/>
        <charset val="134"/>
      </rPr>
      <t>Invoice</t>
    </r>
    <phoneticPr fontId="8"/>
  </si>
  <si>
    <t>采购商名称及住址                                                       Buyer &amp; Address</t>
    <phoneticPr fontId="8"/>
  </si>
  <si>
    <t>采购商负责人及电话               PIC&amp;Phone No.</t>
    <phoneticPr fontId="8"/>
  </si>
  <si>
    <t xml:space="preserve">                  </t>
    <phoneticPr fontId="8"/>
  </si>
  <si>
    <t>供应商名称及住址            Agency &amp; Address</t>
    <phoneticPr fontId="8"/>
  </si>
  <si>
    <t xml:space="preserve">株式会社JRT瀛遊国際　KABUSHIKIGAISYA JRT EIYUUKOKUSAI                                                                                                                                8th Floor, Yashima-hakata Bill, 1-1Narayamachi, Hakata-ku, Fukuoka,812-0023 Japan　                                              TEL:+81-92-409-2568  FAX:+81-92-409-2578
</t>
    <rPh sb="0" eb="4">
      <t>カブシキガイシャ</t>
    </rPh>
    <rPh sb="7" eb="11">
      <t>エイユウコクサイ</t>
    </rPh>
    <phoneticPr fontId="8"/>
  </si>
  <si>
    <t>供应商负责人及电话               PIC&amp;Phone No.</t>
    <phoneticPr fontId="8"/>
  </si>
  <si>
    <t>项目内容                       Project Details</t>
    <phoneticPr fontId="8"/>
  </si>
  <si>
    <t>团款总额 （JPY）            Total Amount</t>
    <phoneticPr fontId="4" type="noConversion"/>
  </si>
  <si>
    <t>/人</t>
    <phoneticPr fontId="8"/>
  </si>
  <si>
    <t>前期团款 （JPY）            Pre-payment</t>
    <phoneticPr fontId="4" type="noConversion"/>
  </si>
  <si>
    <t>到款期限（JPY）                                                                                                                                                                                Remittance Before</t>
    <phoneticPr fontId="4" type="noConversion"/>
  </si>
  <si>
    <t>后期团款 （JPY）            Post payment</t>
    <phoneticPr fontId="4" type="noConversion"/>
  </si>
  <si>
    <t>日本汇款账号                  JPY Remittance Account</t>
    <phoneticPr fontId="8"/>
  </si>
  <si>
    <t>团款总额 （RMB）            Total Amount</t>
    <phoneticPr fontId="4" type="noConversion"/>
  </si>
  <si>
    <t xml:space="preserve">平均单价（RMB）                                                                                                                                                                               Average </t>
    <phoneticPr fontId="4" type="noConversion"/>
  </si>
  <si>
    <t>前期团款 （RMB）            Pre-payment</t>
    <phoneticPr fontId="4" type="noConversion"/>
  </si>
  <si>
    <r>
      <t>到款期限（R</t>
    </r>
    <r>
      <rPr>
        <b/>
        <sz val="11"/>
        <color theme="1"/>
        <rFont val="STZhongsong"/>
        <charset val="134"/>
      </rPr>
      <t>MB</t>
    </r>
    <r>
      <rPr>
        <b/>
        <sz val="11"/>
        <color theme="1"/>
        <rFont val="STZhongsong"/>
        <charset val="134"/>
      </rPr>
      <t>）                                                                                                                                                                                Remittance Before</t>
    </r>
    <phoneticPr fontId="4" type="noConversion"/>
  </si>
  <si>
    <t>后期团款 （RMB）            Post payment</t>
    <phoneticPr fontId="4" type="noConversion"/>
  </si>
  <si>
    <t>到款期限（RMB）                                                                                                                                                                                Remittance Before</t>
    <phoneticPr fontId="4" type="noConversion"/>
  </si>
  <si>
    <t>中国汇款账号                  RMB Remittance Account</t>
    <phoneticPr fontId="8"/>
  </si>
  <si>
    <r>
      <t xml:space="preserve">账户名称：浙江今日国际旅行社有限公司 
账户号码：1202 0221 1990 0196 980
开户银行：工行杭州朝晖支行营业部
银行代码：102331002212
</t>
    </r>
    <r>
      <rPr>
        <b/>
        <sz val="11"/>
        <color theme="5"/>
        <rFont val="STZhongsong"/>
        <charset val="134"/>
      </rPr>
      <t>※株式会社JRT瀛遊国際 委托 浙江今日国际旅行社有限公司 代理接收团款以及开具相关发票等业务。</t>
    </r>
    <r>
      <rPr>
        <sz val="11"/>
        <color theme="1"/>
        <rFont val="STZhongsong"/>
        <charset val="134"/>
      </rPr>
      <t xml:space="preserve">
</t>
    </r>
    <phoneticPr fontId="8"/>
  </si>
  <si>
    <t xml:space="preserve">采购商公司确认盖章 Buyer Official Seal as Confirmation ：                                                                                                                                                                                                                                                                                                                                                                                                                                                           </t>
    <phoneticPr fontId="8"/>
  </si>
  <si>
    <t>株式会社JRT瀛遊国際　　　　　　　　　　　　　　　　　　　　　　　　　　　　　　　　　　　　　　　　　　　　　　　　　　　　　　　　　　　　　　　　　　　　　　　　　　　　　　　　　　　　　　　　　　　　　　　　　　　KABUSHIKIGAISYA JRT EIYUUKOKUSAI　　</t>
    <rPh sb="0" eb="4">
      <t>カブシキガイシャ</t>
    </rPh>
    <rPh sb="7" eb="11">
      <t>エイユウコクサイ</t>
    </rPh>
    <phoneticPr fontId="8"/>
  </si>
  <si>
    <t>负责人确认签字 The PIC Confirmation Signature：</t>
    <phoneticPr fontId="8"/>
  </si>
  <si>
    <t>确认日期 Confirm Date：</t>
    <phoneticPr fontId="8"/>
  </si>
  <si>
    <t>导游+领队</t>
    <phoneticPr fontId="4" type="noConversion"/>
  </si>
  <si>
    <t>八事山興正寺 茶道体验 13：30</t>
    <phoneticPr fontId="8"/>
  </si>
  <si>
    <r>
      <t>1</t>
    </r>
    <r>
      <rPr>
        <sz val="11"/>
        <rFont val="STZhongsong"/>
        <charset val="134"/>
      </rPr>
      <t>1/22 7：52-11:10 　のぞみ　3号</t>
    </r>
    <rPh sb="23" eb="24">
      <t>ゴウ</t>
    </rPh>
    <phoneticPr fontId="3"/>
  </si>
  <si>
    <r>
      <t>许苏蒙                                                                                                 080-39</t>
    </r>
    <r>
      <rPr>
        <sz val="11"/>
        <color theme="1"/>
        <rFont val="STZhongsong"/>
        <charset val="134"/>
      </rPr>
      <t>67</t>
    </r>
    <r>
      <rPr>
        <sz val="11"/>
        <color theme="1"/>
        <rFont val="STZhongsong"/>
        <charset val="134"/>
      </rPr>
      <t>-</t>
    </r>
    <r>
      <rPr>
        <sz val="11"/>
        <color theme="1"/>
        <rFont val="STZhongsong"/>
        <charset val="134"/>
      </rPr>
      <t>2270</t>
    </r>
    <phoneticPr fontId="8"/>
  </si>
  <si>
    <r>
      <t xml:space="preserve">仲岚  </t>
    </r>
    <r>
      <rPr>
        <sz val="11"/>
        <rFont val="STZhongsong"/>
        <charset val="134"/>
      </rPr>
      <t xml:space="preserve"> </t>
    </r>
    <phoneticPr fontId="8"/>
  </si>
  <si>
    <r>
      <t xml:space="preserve">康辉集团北京国际会议展览有限公司
北京市朝阳区农展馆南路13号12层1510内002
TEL：010-65870599
</t>
    </r>
    <r>
      <rPr>
        <sz val="11"/>
        <rFont val="STZhongsong"/>
        <charset val="134"/>
      </rPr>
      <t xml:space="preserve">
</t>
    </r>
    <phoneticPr fontId="8"/>
  </si>
  <si>
    <r>
      <t xml:space="preserve">丰田考察团 </t>
    </r>
    <r>
      <rPr>
        <sz val="11"/>
        <color theme="1"/>
        <rFont val="STZhongsong"/>
        <charset val="134"/>
      </rPr>
      <t>名古屋+福冈 11/19-11/24  14+1 人</t>
    </r>
    <phoneticPr fontId="8"/>
  </si>
  <si>
    <r>
      <t>尊敬的客户，请您收到团款确认单后，仔细核对确认单内容。确认无误后，请确认无误后在此签字盖章并回传。并请于指定汇款期限前将款项汇入本公司指定账号。感谢您一直以来给予日本地接社株式会社JRT瀛遊国際大力的支持及信任，本团队的负责人为许苏蒙，日本国内联系方式为</t>
    </r>
    <r>
      <rPr>
        <b/>
        <sz val="11"/>
        <color theme="5"/>
        <rFont val="STZhongsong"/>
        <charset val="134"/>
      </rPr>
      <t>080-3967-2270</t>
    </r>
    <r>
      <rPr>
        <b/>
        <sz val="11"/>
        <color theme="5"/>
        <rFont val="STZhongsong"/>
        <charset val="134"/>
      </rPr>
      <t>，本公司将24小时对接您的一切需求。Dear customers, please check the contents of the confirmation form carefully after receiving the group confirmation form. After confirming the correctness, please sign and seal and return it to us. Please remit the money to the designated account of the company before the specified remittance period. Thank you for your continued support and trust to KABUSHIKIGAISYA JRT EIYUUKOKUSAI. The PIC of the project is Xu</t>
    </r>
    <r>
      <rPr>
        <b/>
        <sz val="11"/>
        <color theme="5"/>
        <rFont val="STZhongsong"/>
        <charset val="134"/>
      </rPr>
      <t xml:space="preserve"> Sumeng</t>
    </r>
    <r>
      <rPr>
        <b/>
        <sz val="11"/>
        <color theme="5"/>
        <rFont val="STZhongsong"/>
        <charset val="134"/>
      </rPr>
      <t xml:space="preserve">, the domestic contact method in Japan is </t>
    </r>
    <r>
      <rPr>
        <b/>
        <sz val="11"/>
        <color theme="5"/>
        <rFont val="STZhongsong"/>
        <charset val="134"/>
      </rPr>
      <t>080-3967-2270</t>
    </r>
    <r>
      <rPr>
        <b/>
        <sz val="11"/>
        <color theme="5"/>
        <rFont val="STZhongsong"/>
        <charset val="134"/>
      </rPr>
      <t>, and the company will meet all your needs 24 hours a day.                                                                                                                                                                                                                                                                                                                                   关于本团款确认单，请注意以下事项：Please note the following regardness：                                                                                                                                                                                                                                                                                                                                                           1.汇款手续费由贵公司负担。The remittance fee is borne by your company.                                                                                                                                                                                                         2.接待相关全部项目的内容及单价请参照报价单。Please refer to the quotation for the contents and unit price of all the items related to the project.                                                                  3.本次接待过程中不安排购物项目。During the project process, there will be no shopping items。</t>
    </r>
    <phoneticPr fontId="8"/>
  </si>
  <si>
    <t>名古屋+福冈</t>
    <phoneticPr fontId="8"/>
  </si>
  <si>
    <r>
      <t xml:space="preserve">Bank Name    ：THE BANK OF FUKUOKA , LTD. 
Branch Name ：NARAYAMACHI BRANCH                                                                                                                                                                                                                         </t>
    </r>
    <r>
      <rPr>
        <sz val="11"/>
        <color theme="1"/>
        <rFont val="STZhongsong"/>
        <charset val="134"/>
      </rPr>
      <t xml:space="preserve">        </t>
    </r>
    <r>
      <rPr>
        <sz val="11"/>
        <color theme="1"/>
        <rFont val="STZhongsong"/>
        <charset val="134"/>
      </rPr>
      <t xml:space="preserve">         Bank Address ：〒812-0023 1-11Naraya　Machi,Hakata Ku,Fukuoka City,Japan                                                                                                                                                                                                                                                                                                                                                                                     Account Name ：KABUSHIKIGAISYA JRT EIYUUKOKUSAI                                                                                                                                                                                                                                                                                               Account No.     ：1412934                                                                                                                                                                                                                                                                                                                                            Swift Code       ：FKBKJPJT   
</t>
    </r>
    <r>
      <rPr>
        <b/>
        <sz val="11"/>
        <color theme="5"/>
        <rFont val="STZhongsong"/>
        <charset val="134"/>
      </rPr>
      <t/>
    </r>
    <phoneticPr fontId="8"/>
  </si>
  <si>
    <t>（壹拾万零玖仟叁佰壹拾捌元整）</t>
    <phoneticPr fontId="8"/>
  </si>
  <si>
    <t>包含导游领队</t>
    <phoneticPr fontId="8"/>
  </si>
</sst>
</file>

<file path=xl/styles.xml><?xml version="1.0" encoding="utf-8"?>
<styleSheet xmlns="http://schemas.openxmlformats.org/spreadsheetml/2006/main">
  <numFmts count="4">
    <numFmt numFmtId="6" formatCode="&quot;¥&quot;#,##0;[Red]&quot;¥&quot;\-#,##0"/>
    <numFmt numFmtId="43" formatCode="_ * #,##0.00_ ;_ * \-#,##0.00_ ;_ * &quot;-&quot;??_ ;_ @_ "/>
    <numFmt numFmtId="176" formatCode="0_);[Red]\(0\)"/>
    <numFmt numFmtId="177" formatCode="[$-F800]dddd\,\ mmmm\ dd\,\ yyyy"/>
  </numFmts>
  <fonts count="24">
    <font>
      <sz val="11"/>
      <color theme="1"/>
      <name val="宋体"/>
      <family val="2"/>
      <charset val="128"/>
      <scheme val="minor"/>
    </font>
    <font>
      <sz val="12"/>
      <name val="宋体"/>
      <family val="3"/>
      <charset val="134"/>
    </font>
    <font>
      <b/>
      <sz val="18"/>
      <color theme="0"/>
      <name val="STZhongsong"/>
      <charset val="134"/>
    </font>
    <font>
      <sz val="6"/>
      <name val="宋体"/>
      <family val="2"/>
      <charset val="128"/>
      <scheme val="minor"/>
    </font>
    <font>
      <sz val="9"/>
      <name val="宋体"/>
      <family val="3"/>
      <charset val="134"/>
      <scheme val="minor"/>
    </font>
    <font>
      <sz val="11"/>
      <color theme="1"/>
      <name val="宋体"/>
      <family val="3"/>
      <charset val="128"/>
      <scheme val="minor"/>
    </font>
    <font>
      <b/>
      <sz val="11"/>
      <color theme="0"/>
      <name val="STZhongsong"/>
      <charset val="134"/>
    </font>
    <font>
      <sz val="11"/>
      <color theme="1"/>
      <name val="STZhongsong"/>
      <charset val="134"/>
    </font>
    <font>
      <sz val="6"/>
      <name val="宋体"/>
      <family val="3"/>
      <charset val="128"/>
      <scheme val="minor"/>
    </font>
    <font>
      <b/>
      <u/>
      <sz val="11"/>
      <color theme="0"/>
      <name val="STZhongsong"/>
      <charset val="134"/>
    </font>
    <font>
      <b/>
      <sz val="11"/>
      <color theme="5"/>
      <name val="STZhongsong"/>
      <charset val="134"/>
    </font>
    <font>
      <sz val="11"/>
      <color rgb="FFFF0000"/>
      <name val="STZhongsong"/>
      <charset val="134"/>
    </font>
    <font>
      <b/>
      <sz val="11"/>
      <name val="STZhongsong"/>
      <charset val="134"/>
    </font>
    <font>
      <b/>
      <sz val="11"/>
      <color theme="1"/>
      <name val="STZhongsong"/>
      <charset val="134"/>
    </font>
    <font>
      <b/>
      <sz val="11"/>
      <color indexed="9"/>
      <name val="STZhongsong"/>
      <charset val="134"/>
    </font>
    <font>
      <sz val="11"/>
      <name val="STZhongsong"/>
      <charset val="134"/>
    </font>
    <font>
      <sz val="11"/>
      <color indexed="8"/>
      <name val="STZhongsong"/>
      <charset val="134"/>
    </font>
    <font>
      <b/>
      <sz val="18"/>
      <color theme="1"/>
      <name val="STZhongsong"/>
      <charset val="134"/>
    </font>
    <font>
      <sz val="18"/>
      <color theme="1"/>
      <name val="STZhongsong"/>
      <charset val="134"/>
    </font>
    <font>
      <sz val="11"/>
      <name val="Times New Roman"/>
      <family val="1"/>
    </font>
    <font>
      <sz val="11"/>
      <color theme="1"/>
      <name val="宋体"/>
      <family val="3"/>
      <charset val="134"/>
      <scheme val="minor"/>
    </font>
    <font>
      <sz val="11"/>
      <name val="STZhongsong"/>
      <charset val="134"/>
    </font>
    <font>
      <sz val="11"/>
      <color theme="1"/>
      <name val="STZhongsong"/>
      <charset val="134"/>
    </font>
    <font>
      <b/>
      <sz val="11"/>
      <color theme="5"/>
      <name val="STZhongsong"/>
      <charset val="134"/>
    </font>
  </fonts>
  <fills count="7">
    <fill>
      <patternFill patternType="none"/>
    </fill>
    <fill>
      <patternFill patternType="gray125"/>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29">
    <border>
      <left/>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top style="dotted">
        <color auto="1"/>
      </top>
      <bottom style="dotted">
        <color auto="1"/>
      </bottom>
      <diagonal/>
    </border>
    <border>
      <left style="thin">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style="dotted">
        <color auto="1"/>
      </top>
      <bottom/>
      <diagonal/>
    </border>
    <border>
      <left/>
      <right style="thin">
        <color auto="1"/>
      </right>
      <top style="dotted">
        <color auto="1"/>
      </top>
      <bottom/>
      <diagonal/>
    </border>
    <border>
      <left style="thin">
        <color auto="1"/>
      </left>
      <right/>
      <top/>
      <bottom/>
      <diagonal/>
    </border>
    <border>
      <left/>
      <right style="dotted">
        <color auto="1"/>
      </right>
      <top/>
      <bottom/>
      <diagonal/>
    </border>
    <border>
      <left style="dotted">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dotted">
        <color auto="1"/>
      </right>
      <top/>
      <bottom style="thin">
        <color auto="1"/>
      </bottom>
      <diagonal/>
    </border>
    <border>
      <left style="dotted">
        <color auto="1"/>
      </left>
      <right/>
      <top/>
      <bottom style="thin">
        <color auto="1"/>
      </bottom>
      <diagonal/>
    </border>
    <border>
      <left/>
      <right style="thin">
        <color auto="1"/>
      </right>
      <top/>
      <bottom style="thin">
        <color auto="1"/>
      </bottom>
      <diagonal/>
    </border>
  </borders>
  <cellStyleXfs count="10">
    <xf numFmtId="0" fontId="0" fillId="0" borderId="0">
      <alignment vertical="center"/>
    </xf>
    <xf numFmtId="6" fontId="5" fillId="0" borderId="0" applyFont="0" applyFill="0" applyBorder="0" applyAlignment="0" applyProtection="0">
      <alignment vertical="center"/>
    </xf>
    <xf numFmtId="0" fontId="1" fillId="0" borderId="0">
      <alignment vertical="center"/>
    </xf>
    <xf numFmtId="0" fontId="5" fillId="0" borderId="0">
      <alignment vertical="center"/>
    </xf>
    <xf numFmtId="0" fontId="19" fillId="0" borderId="0"/>
    <xf numFmtId="0" fontId="20" fillId="0" borderId="0">
      <alignment vertical="center"/>
    </xf>
    <xf numFmtId="0" fontId="20" fillId="0" borderId="0">
      <alignment vertical="center"/>
    </xf>
    <xf numFmtId="0" fontId="20" fillId="0" borderId="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cellStyleXfs>
  <cellXfs count="124">
    <xf numFmtId="0" fontId="0" fillId="0" borderId="0" xfId="0">
      <alignment vertical="center"/>
    </xf>
    <xf numFmtId="0" fontId="5" fillId="0" borderId="0" xfId="3" applyAlignment="1">
      <alignment vertical="center" wrapText="1"/>
    </xf>
    <xf numFmtId="0" fontId="6" fillId="3"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6" fillId="3" borderId="5" xfId="2" applyFont="1" applyFill="1" applyBorder="1" applyAlignment="1">
      <alignment horizontal="center" vertical="center" wrapText="1"/>
    </xf>
    <xf numFmtId="177" fontId="7" fillId="4" borderId="5" xfId="2" applyNumberFormat="1" applyFont="1" applyFill="1" applyBorder="1" applyAlignment="1">
      <alignment horizontal="center" vertical="center" wrapText="1"/>
    </xf>
    <xf numFmtId="0" fontId="10" fillId="0" borderId="4" xfId="2" applyFont="1" applyFill="1" applyBorder="1" applyAlignment="1">
      <alignment horizontal="center" vertical="center" wrapText="1"/>
    </xf>
    <xf numFmtId="0" fontId="6" fillId="3" borderId="6" xfId="2" applyFont="1" applyFill="1" applyBorder="1" applyAlignment="1">
      <alignment horizontal="center" vertical="center" wrapText="1"/>
    </xf>
    <xf numFmtId="177" fontId="7" fillId="0" borderId="4" xfId="2" applyNumberFormat="1" applyFont="1" applyBorder="1" applyAlignment="1">
      <alignment horizontal="center" vertical="center" wrapText="1"/>
    </xf>
    <xf numFmtId="0" fontId="7" fillId="4" borderId="5" xfId="2" applyFont="1" applyFill="1" applyBorder="1" applyAlignment="1">
      <alignment horizontal="left" vertical="center" wrapText="1"/>
    </xf>
    <xf numFmtId="176" fontId="7" fillId="4" borderId="5" xfId="2" applyNumberFormat="1" applyFont="1" applyFill="1" applyBorder="1" applyAlignment="1">
      <alignment horizontal="center" vertical="center" wrapText="1"/>
    </xf>
    <xf numFmtId="0" fontId="7" fillId="0" borderId="5" xfId="2" applyFont="1" applyBorder="1" applyAlignment="1">
      <alignment horizontal="center" vertical="center" wrapText="1"/>
    </xf>
    <xf numFmtId="6" fontId="7" fillId="4" borderId="5" xfId="1" applyFont="1" applyFill="1" applyBorder="1" applyAlignment="1">
      <alignment horizontal="right" vertical="center" wrapText="1"/>
    </xf>
    <xf numFmtId="6" fontId="7" fillId="0" borderId="5" xfId="1" applyFont="1" applyFill="1" applyBorder="1" applyAlignment="1">
      <alignment vertical="center" wrapText="1"/>
    </xf>
    <xf numFmtId="0" fontId="7" fillId="0" borderId="6" xfId="2" applyFont="1" applyBorder="1" applyAlignment="1">
      <alignment horizontal="left" vertical="center" wrapText="1"/>
    </xf>
    <xf numFmtId="0" fontId="11" fillId="5" borderId="5" xfId="2" applyFont="1" applyFill="1" applyBorder="1" applyAlignment="1">
      <alignment horizontal="left" vertical="center" wrapText="1"/>
    </xf>
    <xf numFmtId="0" fontId="7" fillId="5" borderId="6" xfId="2" applyFont="1" applyFill="1" applyBorder="1" applyAlignment="1">
      <alignment horizontal="left" vertical="center" wrapText="1"/>
    </xf>
    <xf numFmtId="0" fontId="12" fillId="0" borderId="4" xfId="2" applyFont="1" applyBorder="1" applyAlignment="1">
      <alignment horizontal="center" vertical="center" wrapText="1"/>
    </xf>
    <xf numFmtId="0" fontId="13" fillId="0" borderId="5" xfId="2" applyFont="1" applyBorder="1" applyAlignment="1">
      <alignment horizontal="center" vertical="center" wrapText="1"/>
    </xf>
    <xf numFmtId="6" fontId="13" fillId="0" borderId="5" xfId="1" applyFont="1" applyFill="1" applyBorder="1" applyAlignment="1">
      <alignment vertical="center" wrapText="1"/>
    </xf>
    <xf numFmtId="0" fontId="14" fillId="3" borderId="4" xfId="2" applyFont="1" applyFill="1" applyBorder="1" applyAlignment="1">
      <alignment horizontal="center" vertical="center" wrapText="1"/>
    </xf>
    <xf numFmtId="0" fontId="15" fillId="0" borderId="4" xfId="2" applyFont="1" applyBorder="1" applyAlignment="1">
      <alignment horizontal="center" vertical="center" wrapText="1"/>
    </xf>
    <xf numFmtId="0" fontId="15" fillId="4" borderId="5" xfId="2" applyFont="1" applyFill="1" applyBorder="1" applyAlignment="1">
      <alignment vertical="center" wrapText="1"/>
    </xf>
    <xf numFmtId="0" fontId="15" fillId="4" borderId="5" xfId="2" applyFont="1" applyFill="1" applyBorder="1" applyAlignment="1">
      <alignment horizontal="left" vertical="center" wrapText="1"/>
    </xf>
    <xf numFmtId="0" fontId="16" fillId="4" borderId="5" xfId="2" applyFont="1" applyFill="1" applyBorder="1" applyAlignment="1">
      <alignment horizontal="center" vertical="center" wrapText="1"/>
    </xf>
    <xf numFmtId="6" fontId="15" fillId="4" borderId="5" xfId="1" applyFont="1" applyFill="1" applyBorder="1" applyAlignment="1">
      <alignment vertical="center" wrapText="1"/>
    </xf>
    <xf numFmtId="20" fontId="7" fillId="4" borderId="6" xfId="2" applyNumberFormat="1" applyFont="1" applyFill="1" applyBorder="1" applyAlignment="1">
      <alignment horizontal="left" vertical="center" wrapText="1"/>
    </xf>
    <xf numFmtId="0" fontId="5" fillId="4" borderId="0" xfId="3" applyFill="1" applyBorder="1" applyAlignment="1">
      <alignment vertical="center" wrapText="1"/>
    </xf>
    <xf numFmtId="0" fontId="5" fillId="4" borderId="0" xfId="3" applyFont="1" applyFill="1" applyAlignment="1">
      <alignment vertical="center" wrapText="1"/>
    </xf>
    <xf numFmtId="0" fontId="5" fillId="4" borderId="0" xfId="3" applyFill="1" applyAlignment="1">
      <alignment vertical="center" wrapText="1"/>
    </xf>
    <xf numFmtId="0" fontId="5" fillId="0" borderId="0" xfId="3" applyBorder="1" applyAlignment="1">
      <alignment vertical="center" wrapText="1"/>
    </xf>
    <xf numFmtId="6" fontId="12" fillId="0" borderId="5" xfId="1" applyFont="1" applyBorder="1" applyAlignment="1">
      <alignment vertical="center" wrapText="1"/>
    </xf>
    <xf numFmtId="0" fontId="7" fillId="4" borderId="4" xfId="2" applyFont="1" applyFill="1" applyBorder="1" applyAlignment="1">
      <alignment horizontal="center" vertical="center" wrapText="1"/>
    </xf>
    <xf numFmtId="0" fontId="13" fillId="0" borderId="4" xfId="2" applyFont="1" applyBorder="1" applyAlignment="1">
      <alignment horizontal="center" vertical="center" wrapText="1"/>
    </xf>
    <xf numFmtId="6" fontId="13" fillId="0" borderId="5" xfId="1" applyFont="1" applyBorder="1" applyAlignment="1">
      <alignment vertical="center" wrapText="1"/>
    </xf>
    <xf numFmtId="0" fontId="1" fillId="0" borderId="6" xfId="2" applyBorder="1">
      <alignment vertical="center"/>
    </xf>
    <xf numFmtId="176" fontId="16"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6" fontId="16" fillId="4" borderId="5" xfId="1" applyFont="1" applyFill="1" applyBorder="1" applyAlignment="1">
      <alignment horizontal="right" vertical="center" wrapText="1"/>
    </xf>
    <xf numFmtId="0" fontId="6" fillId="2" borderId="7" xfId="2" applyFont="1" applyFill="1" applyBorder="1" applyAlignment="1">
      <alignment vertical="center" wrapText="1"/>
    </xf>
    <xf numFmtId="6" fontId="6" fillId="2" borderId="8" xfId="1" applyFont="1" applyFill="1" applyBorder="1" applyAlignment="1">
      <alignment vertical="center" wrapText="1"/>
    </xf>
    <xf numFmtId="0" fontId="6" fillId="2" borderId="6" xfId="2" applyFont="1" applyFill="1" applyBorder="1" applyAlignment="1">
      <alignment vertical="center" wrapText="1"/>
    </xf>
    <xf numFmtId="0" fontId="6" fillId="2" borderId="11" xfId="2" applyFont="1" applyFill="1" applyBorder="1" applyAlignment="1">
      <alignment vertical="center" wrapText="1"/>
    </xf>
    <xf numFmtId="6" fontId="6" fillId="2" borderId="12" xfId="1" applyFont="1" applyFill="1" applyBorder="1" applyAlignment="1">
      <alignment vertical="center" wrapText="1"/>
    </xf>
    <xf numFmtId="0" fontId="6" fillId="2" borderId="13" xfId="2" applyFont="1" applyFill="1" applyBorder="1" applyAlignment="1">
      <alignment vertical="center" wrapText="1"/>
    </xf>
    <xf numFmtId="0" fontId="12" fillId="6" borderId="4" xfId="2" applyFont="1" applyFill="1" applyBorder="1" applyAlignment="1">
      <alignment horizontal="center" vertical="center" wrapText="1"/>
    </xf>
    <xf numFmtId="0" fontId="13" fillId="6" borderId="4" xfId="3" applyFont="1" applyFill="1" applyBorder="1" applyAlignment="1">
      <alignment horizontal="center" vertical="center" wrapText="1"/>
    </xf>
    <xf numFmtId="0" fontId="10" fillId="6" borderId="4" xfId="3" applyFont="1" applyFill="1" applyBorder="1" applyAlignment="1">
      <alignment horizontal="center" vertical="center" wrapText="1"/>
    </xf>
    <xf numFmtId="0" fontId="5" fillId="0" borderId="0" xfId="3" applyFont="1" applyAlignment="1">
      <alignment vertical="center" wrapText="1"/>
    </xf>
    <xf numFmtId="6" fontId="7" fillId="0" borderId="5" xfId="3" applyNumberFormat="1" applyFont="1" applyBorder="1" applyAlignment="1">
      <alignment vertical="center" wrapText="1"/>
    </xf>
    <xf numFmtId="0" fontId="7" fillId="0" borderId="6" xfId="3" applyFont="1" applyBorder="1" applyAlignment="1">
      <alignment vertical="center" wrapText="1"/>
    </xf>
    <xf numFmtId="0" fontId="7" fillId="0" borderId="0" xfId="3" applyFont="1" applyAlignment="1">
      <alignment vertical="center" wrapText="1"/>
    </xf>
    <xf numFmtId="0" fontId="21" fillId="4" borderId="5" xfId="2" applyFont="1" applyFill="1" applyBorder="1" applyAlignment="1">
      <alignment horizontal="left" vertical="center" wrapText="1"/>
    </xf>
    <xf numFmtId="0" fontId="22" fillId="0" borderId="6" xfId="2" applyFont="1" applyBorder="1" applyAlignment="1">
      <alignment horizontal="left" vertical="center" wrapText="1"/>
    </xf>
    <xf numFmtId="0" fontId="2" fillId="2" borderId="1"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3" xfId="2" applyFont="1" applyFill="1" applyBorder="1" applyAlignment="1">
      <alignment horizontal="center" vertical="center" wrapText="1"/>
    </xf>
    <xf numFmtId="0" fontId="22" fillId="4" borderId="5"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6" fillId="3"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176" fontId="7" fillId="4" borderId="5" xfId="2" applyNumberFormat="1" applyFont="1" applyFill="1" applyBorder="1" applyAlignment="1">
      <alignment horizontal="center" vertical="center" wrapText="1"/>
    </xf>
    <xf numFmtId="177" fontId="7" fillId="4" borderId="5" xfId="2" applyNumberFormat="1" applyFont="1" applyFill="1" applyBorder="1" applyAlignment="1">
      <alignment horizontal="center" vertical="center" wrapText="1"/>
    </xf>
    <xf numFmtId="177" fontId="7" fillId="4" borderId="6" xfId="2" applyNumberFormat="1" applyFont="1" applyFill="1" applyBorder="1" applyAlignment="1">
      <alignment horizontal="center" vertical="center" wrapText="1"/>
    </xf>
    <xf numFmtId="0" fontId="10" fillId="0" borderId="5" xfId="3" applyFont="1" applyBorder="1" applyAlignment="1">
      <alignment horizontal="left" vertical="center" wrapText="1"/>
    </xf>
    <xf numFmtId="0" fontId="10" fillId="0" borderId="6" xfId="3" applyFont="1" applyBorder="1" applyAlignment="1">
      <alignment horizontal="left" vertical="center" wrapText="1"/>
    </xf>
    <xf numFmtId="0" fontId="6" fillId="3" borderId="4"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21" fillId="4" borderId="7" xfId="2" applyFont="1" applyFill="1" applyBorder="1" applyAlignment="1">
      <alignment horizontal="left" vertical="center" wrapText="1"/>
    </xf>
    <xf numFmtId="0" fontId="15" fillId="4" borderId="14" xfId="2" applyFont="1" applyFill="1" applyBorder="1" applyAlignment="1">
      <alignment horizontal="left" vertical="center" wrapText="1"/>
    </xf>
    <xf numFmtId="0" fontId="15" fillId="4" borderId="8" xfId="2" applyFont="1" applyFill="1" applyBorder="1" applyAlignment="1">
      <alignment horizontal="left" vertical="center" wrapText="1"/>
    </xf>
    <xf numFmtId="0" fontId="12" fillId="6" borderId="14" xfId="2" applyFont="1" applyFill="1" applyBorder="1" applyAlignment="1">
      <alignment horizontal="center" vertical="center" wrapText="1"/>
    </xf>
    <xf numFmtId="0" fontId="12" fillId="6" borderId="8" xfId="2" applyFont="1" applyFill="1" applyBorder="1" applyAlignment="1">
      <alignment horizontal="center" vertical="center" wrapText="1"/>
    </xf>
    <xf numFmtId="0" fontId="21" fillId="0" borderId="5" xfId="2" applyFont="1" applyBorder="1" applyAlignment="1">
      <alignment horizontal="center" vertical="center" wrapText="1"/>
    </xf>
    <xf numFmtId="0" fontId="15" fillId="0" borderId="6" xfId="2" applyFont="1" applyBorder="1" applyAlignment="1">
      <alignment horizontal="center" vertical="center" wrapText="1"/>
    </xf>
    <xf numFmtId="0" fontId="12" fillId="0" borderId="5" xfId="2" applyFont="1" applyBorder="1" applyAlignment="1">
      <alignment horizontal="center" vertical="center" wrapText="1"/>
    </xf>
    <xf numFmtId="0" fontId="13" fillId="0" borderId="5" xfId="2" applyFont="1" applyBorder="1" applyAlignment="1">
      <alignment horizontal="center"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17" fillId="6" borderId="1" xfId="3" applyFont="1" applyFill="1" applyBorder="1" applyAlignment="1">
      <alignment horizontal="center" vertical="center" wrapText="1"/>
    </xf>
    <xf numFmtId="0" fontId="18" fillId="6" borderId="2" xfId="3" applyFont="1" applyFill="1" applyBorder="1" applyAlignment="1">
      <alignment horizontal="center" vertical="center" wrapText="1"/>
    </xf>
    <xf numFmtId="0" fontId="18" fillId="6" borderId="3" xfId="3" applyFont="1" applyFill="1" applyBorder="1" applyAlignment="1">
      <alignment horizontal="center" vertical="center" wrapText="1"/>
    </xf>
    <xf numFmtId="0" fontId="7" fillId="0" borderId="7" xfId="3" applyFont="1" applyBorder="1" applyAlignment="1">
      <alignment horizontal="left" vertical="center" wrapText="1"/>
    </xf>
    <xf numFmtId="0" fontId="7" fillId="0" borderId="14" xfId="3" applyFont="1" applyBorder="1" applyAlignment="1">
      <alignment horizontal="left" vertical="center" wrapText="1"/>
    </xf>
    <xf numFmtId="0" fontId="7" fillId="0" borderId="8" xfId="3" applyFont="1" applyBorder="1" applyAlignment="1">
      <alignment horizontal="left" vertical="center" wrapText="1"/>
    </xf>
    <xf numFmtId="0" fontId="22" fillId="0" borderId="5" xfId="3" applyFont="1" applyBorder="1" applyAlignment="1">
      <alignment horizontal="center" vertical="center" wrapText="1"/>
    </xf>
    <xf numFmtId="0" fontId="7" fillId="0" borderId="6" xfId="3" applyFont="1" applyBorder="1" applyAlignment="1">
      <alignment horizontal="center" vertical="center" wrapText="1"/>
    </xf>
    <xf numFmtId="0" fontId="22" fillId="0" borderId="7" xfId="3" applyFont="1" applyBorder="1" applyAlignment="1">
      <alignment horizontal="left" vertical="center" wrapText="1"/>
    </xf>
    <xf numFmtId="0" fontId="13" fillId="6" borderId="14" xfId="3" applyFont="1" applyFill="1" applyBorder="1" applyAlignment="1">
      <alignment horizontal="center" vertical="center" wrapText="1"/>
    </xf>
    <xf numFmtId="0" fontId="13" fillId="6" borderId="8" xfId="3" applyFont="1" applyFill="1" applyBorder="1" applyAlignment="1">
      <alignment horizontal="center" vertical="center" wrapText="1"/>
    </xf>
    <xf numFmtId="0" fontId="7" fillId="0" borderId="5" xfId="3" applyFont="1" applyBorder="1" applyAlignment="1">
      <alignment horizontal="center" vertical="center" wrapText="1"/>
    </xf>
    <xf numFmtId="0" fontId="23" fillId="4" borderId="5" xfId="3" applyFont="1" applyFill="1" applyBorder="1" applyAlignment="1">
      <alignment horizontal="left" vertical="center" wrapText="1"/>
    </xf>
    <xf numFmtId="0" fontId="10" fillId="4" borderId="5" xfId="3" applyFont="1" applyFill="1" applyBorder="1" applyAlignment="1">
      <alignment horizontal="left" vertical="center" wrapText="1"/>
    </xf>
    <xf numFmtId="0" fontId="10" fillId="4" borderId="6" xfId="3" applyFont="1" applyFill="1" applyBorder="1" applyAlignment="1">
      <alignment horizontal="left" vertical="center" wrapText="1"/>
    </xf>
    <xf numFmtId="6" fontId="7" fillId="0" borderId="5" xfId="3" applyNumberFormat="1" applyFont="1" applyBorder="1" applyAlignment="1">
      <alignment horizontal="center" vertical="center" wrapText="1"/>
    </xf>
    <xf numFmtId="0" fontId="13" fillId="6" borderId="5" xfId="3" applyFont="1" applyFill="1" applyBorder="1" applyAlignment="1">
      <alignment horizontal="center" vertical="center" wrapText="1"/>
    </xf>
    <xf numFmtId="177" fontId="7" fillId="0" borderId="5" xfId="3" applyNumberFormat="1" applyFont="1" applyBorder="1" applyAlignment="1">
      <alignment horizontal="center" vertical="center" wrapText="1"/>
    </xf>
    <xf numFmtId="177" fontId="7" fillId="0" borderId="6" xfId="3" applyNumberFormat="1" applyFont="1" applyBorder="1" applyAlignment="1">
      <alignment horizontal="center" vertical="center" wrapText="1"/>
    </xf>
    <xf numFmtId="0" fontId="22" fillId="0" borderId="5" xfId="3" applyFont="1" applyBorder="1" applyAlignment="1">
      <alignment horizontal="left" vertical="center" wrapText="1"/>
    </xf>
    <xf numFmtId="0" fontId="7" fillId="0" borderId="5" xfId="3" applyFont="1" applyBorder="1" applyAlignment="1">
      <alignment horizontal="left" vertical="center" wrapText="1"/>
    </xf>
    <xf numFmtId="0" fontId="7" fillId="0" borderId="6" xfId="3" applyFont="1" applyBorder="1" applyAlignment="1">
      <alignment horizontal="left" vertical="center" wrapText="1"/>
    </xf>
    <xf numFmtId="6" fontId="7" fillId="0" borderId="5" xfId="3" applyNumberFormat="1" applyFont="1" applyBorder="1" applyAlignment="1">
      <alignment horizontal="right" vertical="center" wrapText="1"/>
    </xf>
    <xf numFmtId="0" fontId="7" fillId="0" borderId="24" xfId="3" applyFont="1" applyBorder="1" applyAlignment="1">
      <alignment horizontal="left" vertical="top" wrapText="1"/>
    </xf>
    <xf numFmtId="0" fontId="7" fillId="0" borderId="25" xfId="3" applyFont="1" applyBorder="1" applyAlignment="1">
      <alignment horizontal="left" vertical="top" wrapText="1"/>
    </xf>
    <xf numFmtId="0" fontId="7" fillId="0" borderId="26" xfId="3" applyFont="1" applyBorder="1" applyAlignment="1">
      <alignment horizontal="left" vertical="top" wrapText="1"/>
    </xf>
    <xf numFmtId="0" fontId="7" fillId="0" borderId="27" xfId="3" applyFont="1" applyBorder="1" applyAlignment="1">
      <alignment horizontal="left" vertical="top" wrapText="1"/>
    </xf>
    <xf numFmtId="0" fontId="7" fillId="0" borderId="28" xfId="3" applyFont="1" applyBorder="1" applyAlignment="1">
      <alignment horizontal="left" vertical="top" wrapText="1"/>
    </xf>
    <xf numFmtId="0" fontId="7" fillId="0" borderId="15" xfId="3" applyFont="1" applyBorder="1" applyAlignment="1">
      <alignment horizontal="left" vertical="top" wrapText="1"/>
    </xf>
    <xf numFmtId="0" fontId="7" fillId="0" borderId="16" xfId="3" applyFont="1" applyBorder="1" applyAlignment="1">
      <alignment horizontal="left" vertical="top" wrapText="1"/>
    </xf>
    <xf numFmtId="0" fontId="7" fillId="0" borderId="17" xfId="3" applyFont="1" applyBorder="1" applyAlignment="1">
      <alignment horizontal="left" vertical="top" wrapText="1"/>
    </xf>
    <xf numFmtId="0" fontId="7" fillId="0" borderId="20" xfId="3" applyFont="1" applyBorder="1" applyAlignment="1">
      <alignment horizontal="left" vertical="top" wrapText="1"/>
    </xf>
    <xf numFmtId="0" fontId="7" fillId="0" borderId="0" xfId="3" applyFont="1" applyBorder="1" applyAlignment="1">
      <alignment horizontal="left" vertical="top" wrapText="1"/>
    </xf>
    <xf numFmtId="0" fontId="7" fillId="0" borderId="21" xfId="3" applyFont="1" applyBorder="1" applyAlignment="1">
      <alignment horizontal="left" vertical="top" wrapText="1"/>
    </xf>
    <xf numFmtId="0" fontId="7" fillId="0" borderId="18"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22" xfId="3" applyFont="1" applyBorder="1" applyAlignment="1">
      <alignment horizontal="center" vertical="center" wrapText="1"/>
    </xf>
    <xf numFmtId="0" fontId="7" fillId="0" borderId="0"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22" xfId="3" applyFont="1" applyBorder="1" applyAlignment="1">
      <alignment horizontal="left" vertical="top" wrapText="1"/>
    </xf>
    <xf numFmtId="0" fontId="7" fillId="0" borderId="23" xfId="3" applyFont="1" applyBorder="1" applyAlignment="1">
      <alignment horizontal="left" vertical="top" wrapText="1"/>
    </xf>
    <xf numFmtId="0" fontId="7" fillId="4" borderId="5" xfId="2" applyNumberFormat="1" applyFont="1" applyFill="1" applyBorder="1" applyAlignment="1">
      <alignment horizontal="center" vertical="center" wrapText="1"/>
    </xf>
  </cellXfs>
  <cellStyles count="10">
    <cellStyle name="Normal_IT Evaluation Suppliers 2007" xfId="4"/>
    <cellStyle name="常规" xfId="0" builtinId="0"/>
    <cellStyle name="常规 2" xfId="3"/>
    <cellStyle name="常规 3" xfId="5"/>
    <cellStyle name="常规 3 2" xfId="6"/>
    <cellStyle name="常规 4" xfId="7"/>
    <cellStyle name="常规_Sheet1 3" xfId="2"/>
    <cellStyle name="货币[0]" xfId="1" builtinId="7"/>
    <cellStyle name="千位分隔 2" xfId="8"/>
    <cellStyle name="千位分隔 2 2"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94"/>
  <sheetViews>
    <sheetView tabSelected="1" topLeftCell="A43" zoomScale="90" zoomScaleNormal="90" zoomScalePageLayoutView="130" workbookViewId="0">
      <selection activeCell="E26" sqref="E26"/>
    </sheetView>
  </sheetViews>
  <sheetFormatPr defaultColWidth="8.625" defaultRowHeight="13.5"/>
  <cols>
    <col min="1" max="1" width="20.625" style="1" customWidth="1"/>
    <col min="2" max="2" width="30.625" style="1" customWidth="1"/>
    <col min="3" max="3" width="20.625" style="1" customWidth="1"/>
    <col min="4" max="5" width="15.625" style="1" customWidth="1"/>
    <col min="6" max="6" width="10.625" style="1" customWidth="1"/>
    <col min="7" max="7" width="18.625" style="1" customWidth="1"/>
    <col min="8" max="8" width="20.625" style="1" customWidth="1"/>
    <col min="9" max="9" width="38.625" style="1" customWidth="1"/>
    <col min="10" max="16384" width="8.625" style="1"/>
  </cols>
  <sheetData>
    <row r="1" spans="1:9" ht="33" customHeight="1">
      <c r="A1" s="54" t="s">
        <v>0</v>
      </c>
      <c r="B1" s="55"/>
      <c r="C1" s="55"/>
      <c r="D1" s="55"/>
      <c r="E1" s="55"/>
      <c r="F1" s="55"/>
      <c r="G1" s="55"/>
      <c r="H1" s="55"/>
      <c r="I1" s="56"/>
    </row>
    <row r="2" spans="1:9" ht="33" customHeight="1">
      <c r="A2" s="2" t="s">
        <v>1</v>
      </c>
      <c r="B2" s="3" t="s">
        <v>2</v>
      </c>
      <c r="C2" s="4" t="s">
        <v>3</v>
      </c>
      <c r="D2" s="57" t="s">
        <v>149</v>
      </c>
      <c r="E2" s="58"/>
      <c r="F2" s="59" t="s">
        <v>4</v>
      </c>
      <c r="G2" s="59"/>
      <c r="H2" s="58" t="s">
        <v>5</v>
      </c>
      <c r="I2" s="60"/>
    </row>
    <row r="3" spans="1:9" ht="33" customHeight="1">
      <c r="A3" s="2" t="s">
        <v>6</v>
      </c>
      <c r="B3" s="3" t="s">
        <v>7</v>
      </c>
      <c r="C3" s="4" t="s">
        <v>8</v>
      </c>
      <c r="D3" s="61">
        <v>14</v>
      </c>
      <c r="E3" s="61"/>
      <c r="F3" s="59" t="s">
        <v>9</v>
      </c>
      <c r="G3" s="59"/>
      <c r="H3" s="58" t="s">
        <v>10</v>
      </c>
      <c r="I3" s="60"/>
    </row>
    <row r="4" spans="1:9" ht="33" customHeight="1">
      <c r="A4" s="2" t="s">
        <v>11</v>
      </c>
      <c r="B4" s="5" t="s">
        <v>12</v>
      </c>
      <c r="C4" s="4" t="s">
        <v>13</v>
      </c>
      <c r="D4" s="123">
        <v>6.4000000000000001E-2</v>
      </c>
      <c r="E4" s="123"/>
      <c r="F4" s="59" t="s">
        <v>14</v>
      </c>
      <c r="G4" s="59"/>
      <c r="H4" s="62" t="s">
        <v>15</v>
      </c>
      <c r="I4" s="63"/>
    </row>
    <row r="5" spans="1:9" ht="87.95" customHeight="1">
      <c r="A5" s="6" t="s">
        <v>16</v>
      </c>
      <c r="B5" s="64" t="s">
        <v>17</v>
      </c>
      <c r="C5" s="64"/>
      <c r="D5" s="64"/>
      <c r="E5" s="64"/>
      <c r="F5" s="64"/>
      <c r="G5" s="64"/>
      <c r="H5" s="64"/>
      <c r="I5" s="65"/>
    </row>
    <row r="6" spans="1:9" ht="33" customHeight="1">
      <c r="A6" s="66" t="s">
        <v>18</v>
      </c>
      <c r="B6" s="59"/>
      <c r="C6" s="59"/>
      <c r="D6" s="59"/>
      <c r="E6" s="59"/>
      <c r="F6" s="59"/>
      <c r="G6" s="59" t="s">
        <v>19</v>
      </c>
      <c r="H6" s="59"/>
      <c r="I6" s="67"/>
    </row>
    <row r="7" spans="1:9" ht="33" customHeight="1">
      <c r="A7" s="2" t="s">
        <v>20</v>
      </c>
      <c r="B7" s="4" t="s">
        <v>21</v>
      </c>
      <c r="C7" s="4" t="s">
        <v>22</v>
      </c>
      <c r="D7" s="4" t="s">
        <v>23</v>
      </c>
      <c r="E7" s="4" t="s">
        <v>24</v>
      </c>
      <c r="F7" s="4" t="s">
        <v>25</v>
      </c>
      <c r="G7" s="4" t="s">
        <v>26</v>
      </c>
      <c r="H7" s="4" t="s">
        <v>27</v>
      </c>
      <c r="I7" s="7" t="s">
        <v>28</v>
      </c>
    </row>
    <row r="8" spans="1:9" ht="33" customHeight="1">
      <c r="A8" s="8">
        <v>43423</v>
      </c>
      <c r="B8" s="9" t="s">
        <v>29</v>
      </c>
      <c r="C8" s="9" t="s">
        <v>30</v>
      </c>
      <c r="D8" s="10">
        <v>12</v>
      </c>
      <c r="E8" s="10">
        <v>1</v>
      </c>
      <c r="F8" s="11" t="s">
        <v>31</v>
      </c>
      <c r="G8" s="12">
        <v>7800</v>
      </c>
      <c r="H8" s="13">
        <f t="shared" ref="H8:H16" si="0">D8*E8*G8</f>
        <v>93600</v>
      </c>
      <c r="I8" s="14" t="s">
        <v>32</v>
      </c>
    </row>
    <row r="9" spans="1:9" ht="33" customHeight="1">
      <c r="A9" s="8">
        <v>43423</v>
      </c>
      <c r="B9" s="9" t="s">
        <v>29</v>
      </c>
      <c r="C9" s="9" t="s">
        <v>30</v>
      </c>
      <c r="D9" s="10">
        <v>2</v>
      </c>
      <c r="E9" s="10">
        <v>1</v>
      </c>
      <c r="F9" s="11" t="s">
        <v>31</v>
      </c>
      <c r="G9" s="12">
        <v>10200</v>
      </c>
      <c r="H9" s="13">
        <f t="shared" si="0"/>
        <v>20400</v>
      </c>
      <c r="I9" s="14" t="s">
        <v>32</v>
      </c>
    </row>
    <row r="10" spans="1:9" ht="33" customHeight="1">
      <c r="A10" s="8">
        <v>43424</v>
      </c>
      <c r="B10" s="9" t="s">
        <v>29</v>
      </c>
      <c r="C10" s="9" t="s">
        <v>30</v>
      </c>
      <c r="D10" s="10">
        <v>12</v>
      </c>
      <c r="E10" s="10">
        <v>1</v>
      </c>
      <c r="F10" s="11" t="s">
        <v>31</v>
      </c>
      <c r="G10" s="12">
        <v>7800</v>
      </c>
      <c r="H10" s="13">
        <f t="shared" si="0"/>
        <v>93600</v>
      </c>
      <c r="I10" s="14" t="s">
        <v>32</v>
      </c>
    </row>
    <row r="11" spans="1:9" ht="33" customHeight="1">
      <c r="A11" s="8">
        <v>43424</v>
      </c>
      <c r="B11" s="9" t="s">
        <v>29</v>
      </c>
      <c r="C11" s="9" t="s">
        <v>30</v>
      </c>
      <c r="D11" s="10">
        <v>2</v>
      </c>
      <c r="E11" s="10">
        <v>1</v>
      </c>
      <c r="F11" s="11" t="s">
        <v>31</v>
      </c>
      <c r="G11" s="12">
        <v>10200</v>
      </c>
      <c r="H11" s="13">
        <f t="shared" si="0"/>
        <v>20400</v>
      </c>
      <c r="I11" s="14" t="s">
        <v>32</v>
      </c>
    </row>
    <row r="12" spans="1:9" ht="33" customHeight="1">
      <c r="A12" s="8">
        <v>43425</v>
      </c>
      <c r="B12" s="9" t="s">
        <v>29</v>
      </c>
      <c r="C12" s="9" t="s">
        <v>30</v>
      </c>
      <c r="D12" s="10">
        <v>12</v>
      </c>
      <c r="E12" s="10">
        <v>1</v>
      </c>
      <c r="F12" s="11" t="s">
        <v>31</v>
      </c>
      <c r="G12" s="12">
        <v>7800</v>
      </c>
      <c r="H12" s="13">
        <f t="shared" si="0"/>
        <v>93600</v>
      </c>
      <c r="I12" s="14" t="s">
        <v>32</v>
      </c>
    </row>
    <row r="13" spans="1:9" ht="33" customHeight="1">
      <c r="A13" s="8">
        <v>43425</v>
      </c>
      <c r="B13" s="9" t="s">
        <v>29</v>
      </c>
      <c r="C13" s="9" t="s">
        <v>30</v>
      </c>
      <c r="D13" s="10">
        <v>2</v>
      </c>
      <c r="E13" s="10">
        <v>1</v>
      </c>
      <c r="F13" s="11" t="s">
        <v>31</v>
      </c>
      <c r="G13" s="12">
        <v>10200</v>
      </c>
      <c r="H13" s="13">
        <f t="shared" si="0"/>
        <v>20400</v>
      </c>
      <c r="I13" s="14" t="s">
        <v>32</v>
      </c>
    </row>
    <row r="14" spans="1:9" ht="33" customHeight="1">
      <c r="A14" s="8">
        <v>43426</v>
      </c>
      <c r="B14" s="9" t="s">
        <v>33</v>
      </c>
      <c r="C14" s="9" t="s">
        <v>30</v>
      </c>
      <c r="D14" s="10">
        <v>12</v>
      </c>
      <c r="E14" s="10">
        <v>1</v>
      </c>
      <c r="F14" s="11" t="s">
        <v>31</v>
      </c>
      <c r="G14" s="12">
        <v>10410</v>
      </c>
      <c r="H14" s="13">
        <f t="shared" si="0"/>
        <v>124920</v>
      </c>
      <c r="I14" s="14" t="s">
        <v>34</v>
      </c>
    </row>
    <row r="15" spans="1:9" ht="33" customHeight="1">
      <c r="A15" s="8">
        <v>43426</v>
      </c>
      <c r="B15" s="9" t="s">
        <v>33</v>
      </c>
      <c r="C15" s="9" t="s">
        <v>30</v>
      </c>
      <c r="D15" s="10">
        <v>2</v>
      </c>
      <c r="E15" s="10">
        <v>1</v>
      </c>
      <c r="F15" s="11" t="s">
        <v>31</v>
      </c>
      <c r="G15" s="12">
        <v>17410</v>
      </c>
      <c r="H15" s="13">
        <f t="shared" si="0"/>
        <v>34820</v>
      </c>
      <c r="I15" s="14" t="s">
        <v>34</v>
      </c>
    </row>
    <row r="16" spans="1:9" ht="33" customHeight="1">
      <c r="A16" s="8">
        <v>43427</v>
      </c>
      <c r="B16" s="9" t="s">
        <v>35</v>
      </c>
      <c r="C16" s="15" t="s">
        <v>36</v>
      </c>
      <c r="D16" s="10">
        <v>14</v>
      </c>
      <c r="E16" s="10">
        <v>1</v>
      </c>
      <c r="F16" s="11" t="s">
        <v>31</v>
      </c>
      <c r="G16" s="12">
        <v>10900</v>
      </c>
      <c r="H16" s="13">
        <f t="shared" si="0"/>
        <v>152600</v>
      </c>
      <c r="I16" s="16" t="s">
        <v>37</v>
      </c>
    </row>
    <row r="17" spans="1:11" ht="33" customHeight="1">
      <c r="A17" s="8"/>
      <c r="B17" s="9"/>
      <c r="C17" s="9"/>
      <c r="D17" s="10"/>
      <c r="E17" s="10"/>
      <c r="F17" s="11"/>
      <c r="G17" s="12"/>
      <c r="H17" s="13"/>
      <c r="I17" s="14"/>
    </row>
    <row r="18" spans="1:11" ht="33" customHeight="1">
      <c r="A18" s="17" t="s">
        <v>38</v>
      </c>
      <c r="B18" s="75" t="s">
        <v>39</v>
      </c>
      <c r="C18" s="75"/>
      <c r="D18" s="75"/>
      <c r="E18" s="75"/>
      <c r="F18" s="75"/>
      <c r="G18" s="18" t="s">
        <v>40</v>
      </c>
      <c r="H18" s="19">
        <f>SUM(H8:H17)</f>
        <v>654340</v>
      </c>
      <c r="I18" s="14"/>
    </row>
    <row r="19" spans="1:11" ht="33" customHeight="1">
      <c r="A19" s="20" t="s">
        <v>41</v>
      </c>
      <c r="B19" s="4" t="s">
        <v>21</v>
      </c>
      <c r="C19" s="4" t="s">
        <v>22</v>
      </c>
      <c r="D19" s="4" t="s">
        <v>23</v>
      </c>
      <c r="E19" s="4" t="s">
        <v>24</v>
      </c>
      <c r="F19" s="4" t="s">
        <v>25</v>
      </c>
      <c r="G19" s="4" t="s">
        <v>26</v>
      </c>
      <c r="H19" s="4" t="s">
        <v>27</v>
      </c>
      <c r="I19" s="7" t="s">
        <v>28</v>
      </c>
    </row>
    <row r="20" spans="1:11" s="29" customFormat="1" ht="33" customHeight="1">
      <c r="A20" s="21" t="s">
        <v>42</v>
      </c>
      <c r="B20" s="22" t="s">
        <v>43</v>
      </c>
      <c r="C20" s="23" t="s">
        <v>44</v>
      </c>
      <c r="D20" s="24">
        <v>1</v>
      </c>
      <c r="E20" s="3">
        <v>2</v>
      </c>
      <c r="F20" s="3" t="s">
        <v>45</v>
      </c>
      <c r="G20" s="25">
        <v>58000</v>
      </c>
      <c r="H20" s="25">
        <f t="shared" ref="H20:H29" si="1">D20*E20*G20</f>
        <v>116000</v>
      </c>
      <c r="I20" s="26" t="s">
        <v>46</v>
      </c>
      <c r="J20" s="27"/>
      <c r="K20" s="28"/>
    </row>
    <row r="21" spans="1:11" ht="33" customHeight="1">
      <c r="A21" s="21" t="s">
        <v>47</v>
      </c>
      <c r="B21" s="22" t="s">
        <v>48</v>
      </c>
      <c r="C21" s="23" t="s">
        <v>44</v>
      </c>
      <c r="D21" s="24">
        <v>1</v>
      </c>
      <c r="E21" s="24">
        <v>3</v>
      </c>
      <c r="F21" s="3" t="s">
        <v>49</v>
      </c>
      <c r="G21" s="25">
        <v>68000</v>
      </c>
      <c r="H21" s="25">
        <f t="shared" si="1"/>
        <v>204000</v>
      </c>
      <c r="I21" s="14" t="s">
        <v>50</v>
      </c>
      <c r="J21" s="30"/>
    </row>
    <row r="22" spans="1:11" ht="33" customHeight="1">
      <c r="A22" s="21" t="s">
        <v>51</v>
      </c>
      <c r="B22" s="22" t="s">
        <v>52</v>
      </c>
      <c r="C22" s="23" t="s">
        <v>53</v>
      </c>
      <c r="D22" s="24">
        <v>1</v>
      </c>
      <c r="E22" s="24">
        <v>1</v>
      </c>
      <c r="F22" s="3" t="s">
        <v>54</v>
      </c>
      <c r="G22" s="25">
        <v>75000</v>
      </c>
      <c r="H22" s="25">
        <f t="shared" si="1"/>
        <v>75000</v>
      </c>
      <c r="I22" s="14"/>
      <c r="J22" s="30"/>
    </row>
    <row r="23" spans="1:11" ht="33" customHeight="1">
      <c r="A23" s="21" t="s">
        <v>55</v>
      </c>
      <c r="B23" s="22" t="s">
        <v>56</v>
      </c>
      <c r="C23" s="23" t="s">
        <v>53</v>
      </c>
      <c r="D23" s="24">
        <v>1</v>
      </c>
      <c r="E23" s="24">
        <v>3</v>
      </c>
      <c r="F23" s="3" t="s">
        <v>31</v>
      </c>
      <c r="G23" s="25">
        <v>8000</v>
      </c>
      <c r="H23" s="25">
        <f t="shared" si="1"/>
        <v>24000</v>
      </c>
      <c r="I23" s="14"/>
      <c r="J23" s="30"/>
    </row>
    <row r="24" spans="1:11" ht="33" customHeight="1">
      <c r="A24" s="21" t="s">
        <v>57</v>
      </c>
      <c r="B24" s="22" t="s">
        <v>58</v>
      </c>
      <c r="C24" s="23" t="s">
        <v>53</v>
      </c>
      <c r="D24" s="24">
        <v>1</v>
      </c>
      <c r="E24" s="24">
        <v>5</v>
      </c>
      <c r="F24" s="3" t="s">
        <v>59</v>
      </c>
      <c r="G24" s="25">
        <v>7500</v>
      </c>
      <c r="H24" s="25">
        <f t="shared" si="1"/>
        <v>37500</v>
      </c>
      <c r="I24" s="14"/>
      <c r="J24" s="30"/>
    </row>
    <row r="25" spans="1:11" s="29" customFormat="1" ht="33" customHeight="1">
      <c r="A25" s="21" t="s">
        <v>60</v>
      </c>
      <c r="B25" s="22" t="s">
        <v>61</v>
      </c>
      <c r="C25" s="23" t="s">
        <v>44</v>
      </c>
      <c r="D25" s="24">
        <v>1</v>
      </c>
      <c r="E25" s="3">
        <v>2</v>
      </c>
      <c r="F25" s="3" t="s">
        <v>45</v>
      </c>
      <c r="G25" s="25">
        <v>50000</v>
      </c>
      <c r="H25" s="25">
        <f t="shared" si="1"/>
        <v>100000</v>
      </c>
      <c r="I25" s="26" t="s">
        <v>46</v>
      </c>
      <c r="J25" s="27"/>
      <c r="K25" s="28"/>
    </row>
    <row r="26" spans="1:11" ht="33" customHeight="1">
      <c r="A26" s="21" t="s">
        <v>62</v>
      </c>
      <c r="B26" s="22" t="s">
        <v>63</v>
      </c>
      <c r="C26" s="23" t="s">
        <v>44</v>
      </c>
      <c r="D26" s="24">
        <v>1</v>
      </c>
      <c r="E26" s="24">
        <v>3</v>
      </c>
      <c r="F26" s="3" t="s">
        <v>49</v>
      </c>
      <c r="G26" s="25">
        <v>60000</v>
      </c>
      <c r="H26" s="25">
        <f t="shared" si="1"/>
        <v>180000</v>
      </c>
      <c r="I26" s="14" t="s">
        <v>50</v>
      </c>
      <c r="J26" s="30"/>
    </row>
    <row r="27" spans="1:11" ht="33" customHeight="1">
      <c r="A27" s="21" t="s">
        <v>64</v>
      </c>
      <c r="B27" s="22" t="s">
        <v>52</v>
      </c>
      <c r="C27" s="23" t="s">
        <v>65</v>
      </c>
      <c r="D27" s="24">
        <v>1</v>
      </c>
      <c r="E27" s="24">
        <v>1</v>
      </c>
      <c r="F27" s="3" t="s">
        <v>54</v>
      </c>
      <c r="G27" s="25">
        <v>75000</v>
      </c>
      <c r="H27" s="25">
        <f t="shared" si="1"/>
        <v>75000</v>
      </c>
      <c r="I27" s="14"/>
      <c r="J27" s="30"/>
    </row>
    <row r="28" spans="1:11" ht="33" customHeight="1">
      <c r="A28" s="21" t="s">
        <v>66</v>
      </c>
      <c r="B28" s="22" t="s">
        <v>56</v>
      </c>
      <c r="C28" s="23" t="s">
        <v>65</v>
      </c>
      <c r="D28" s="24">
        <v>1</v>
      </c>
      <c r="E28" s="24">
        <v>2</v>
      </c>
      <c r="F28" s="3" t="s">
        <v>31</v>
      </c>
      <c r="G28" s="25">
        <v>8000</v>
      </c>
      <c r="H28" s="25">
        <f t="shared" si="1"/>
        <v>16000</v>
      </c>
      <c r="I28" s="14"/>
      <c r="J28" s="30"/>
    </row>
    <row r="29" spans="1:11" ht="33" customHeight="1">
      <c r="A29" s="21" t="s">
        <v>67</v>
      </c>
      <c r="B29" s="22" t="s">
        <v>58</v>
      </c>
      <c r="C29" s="23" t="s">
        <v>65</v>
      </c>
      <c r="D29" s="24">
        <v>1</v>
      </c>
      <c r="E29" s="24">
        <v>5</v>
      </c>
      <c r="F29" s="3" t="s">
        <v>59</v>
      </c>
      <c r="G29" s="25">
        <v>7500</v>
      </c>
      <c r="H29" s="25">
        <f t="shared" si="1"/>
        <v>37500</v>
      </c>
      <c r="I29" s="14"/>
      <c r="J29" s="30"/>
    </row>
    <row r="30" spans="1:11" ht="33" customHeight="1">
      <c r="A30" s="17" t="s">
        <v>68</v>
      </c>
      <c r="B30" s="75" t="s">
        <v>69</v>
      </c>
      <c r="C30" s="75"/>
      <c r="D30" s="75"/>
      <c r="E30" s="75"/>
      <c r="F30" s="75"/>
      <c r="G30" s="18" t="s">
        <v>40</v>
      </c>
      <c r="H30" s="31">
        <f>SUM(H20:H29)</f>
        <v>865000</v>
      </c>
      <c r="I30" s="14"/>
    </row>
    <row r="31" spans="1:11" ht="33" customHeight="1">
      <c r="A31" s="20" t="s">
        <v>41</v>
      </c>
      <c r="B31" s="4" t="s">
        <v>21</v>
      </c>
      <c r="C31" s="4" t="s">
        <v>22</v>
      </c>
      <c r="D31" s="4" t="s">
        <v>23</v>
      </c>
      <c r="E31" s="4" t="s">
        <v>24</v>
      </c>
      <c r="F31" s="4" t="s">
        <v>25</v>
      </c>
      <c r="G31" s="4" t="s">
        <v>26</v>
      </c>
      <c r="H31" s="4" t="s">
        <v>27</v>
      </c>
      <c r="I31" s="7" t="s">
        <v>28</v>
      </c>
    </row>
    <row r="32" spans="1:11" s="29" customFormat="1" ht="33" customHeight="1">
      <c r="A32" s="21" t="s">
        <v>70</v>
      </c>
      <c r="B32" s="22" t="s">
        <v>71</v>
      </c>
      <c r="C32" s="23" t="s">
        <v>72</v>
      </c>
      <c r="D32" s="24">
        <v>1</v>
      </c>
      <c r="E32" s="3">
        <v>4</v>
      </c>
      <c r="F32" s="3" t="s">
        <v>73</v>
      </c>
      <c r="G32" s="25">
        <v>15000</v>
      </c>
      <c r="H32" s="25">
        <f>D32*E32*G32</f>
        <v>60000</v>
      </c>
      <c r="I32" s="26" t="s">
        <v>74</v>
      </c>
      <c r="J32" s="27"/>
      <c r="K32" s="28"/>
    </row>
    <row r="33" spans="1:11" ht="33" customHeight="1">
      <c r="A33" s="21" t="s">
        <v>75</v>
      </c>
      <c r="B33" s="22" t="s">
        <v>76</v>
      </c>
      <c r="C33" s="23" t="s">
        <v>72</v>
      </c>
      <c r="D33" s="24">
        <v>1</v>
      </c>
      <c r="E33" s="24">
        <v>4</v>
      </c>
      <c r="F33" s="3" t="s">
        <v>59</v>
      </c>
      <c r="G33" s="25">
        <v>20000</v>
      </c>
      <c r="H33" s="25">
        <f>D33*E33*G33</f>
        <v>80000</v>
      </c>
      <c r="I33" s="14" t="s">
        <v>77</v>
      </c>
      <c r="J33" s="30"/>
    </row>
    <row r="34" spans="1:11" ht="33" customHeight="1">
      <c r="A34" s="21" t="s">
        <v>78</v>
      </c>
      <c r="B34" s="22" t="s">
        <v>79</v>
      </c>
      <c r="C34" s="23" t="s">
        <v>141</v>
      </c>
      <c r="D34" s="24">
        <v>2</v>
      </c>
      <c r="E34" s="24">
        <v>5</v>
      </c>
      <c r="F34" s="3" t="s">
        <v>31</v>
      </c>
      <c r="G34" s="25">
        <v>8000</v>
      </c>
      <c r="H34" s="25">
        <f>D34*E34*G34</f>
        <v>80000</v>
      </c>
      <c r="I34" s="14"/>
      <c r="J34" s="30"/>
    </row>
    <row r="35" spans="1:11" ht="33" customHeight="1">
      <c r="A35" s="21" t="s">
        <v>80</v>
      </c>
      <c r="B35" s="22" t="s">
        <v>81</v>
      </c>
      <c r="C35" s="23" t="s">
        <v>141</v>
      </c>
      <c r="D35" s="24">
        <v>2</v>
      </c>
      <c r="E35" s="24">
        <v>6</v>
      </c>
      <c r="F35" s="3" t="s">
        <v>59</v>
      </c>
      <c r="G35" s="25">
        <v>2500</v>
      </c>
      <c r="H35" s="25">
        <f>D35*E35*G35</f>
        <v>30000</v>
      </c>
      <c r="I35" s="14"/>
      <c r="J35" s="30"/>
    </row>
    <row r="36" spans="1:11" ht="33" customHeight="1">
      <c r="A36" s="21" t="s">
        <v>82</v>
      </c>
      <c r="B36" s="22" t="s">
        <v>83</v>
      </c>
      <c r="C36" s="23" t="s">
        <v>84</v>
      </c>
      <c r="D36" s="24">
        <v>1</v>
      </c>
      <c r="E36" s="24">
        <v>1</v>
      </c>
      <c r="F36" s="3" t="s">
        <v>85</v>
      </c>
      <c r="G36" s="25">
        <v>20000</v>
      </c>
      <c r="H36" s="25">
        <f>D36*E36*G36</f>
        <v>20000</v>
      </c>
      <c r="I36" s="14"/>
      <c r="J36" s="30"/>
    </row>
    <row r="37" spans="1:11" ht="33" customHeight="1">
      <c r="A37" s="17" t="s">
        <v>86</v>
      </c>
      <c r="B37" s="75" t="s">
        <v>87</v>
      </c>
      <c r="C37" s="75"/>
      <c r="D37" s="75"/>
      <c r="E37" s="75"/>
      <c r="F37" s="75"/>
      <c r="G37" s="18" t="s">
        <v>40</v>
      </c>
      <c r="H37" s="31">
        <f>SUM(H32:H36)</f>
        <v>270000</v>
      </c>
      <c r="I37" s="14"/>
    </row>
    <row r="38" spans="1:11" ht="33" customHeight="1">
      <c r="A38" s="20" t="s">
        <v>41</v>
      </c>
      <c r="B38" s="4" t="s">
        <v>21</v>
      </c>
      <c r="C38" s="4" t="s">
        <v>22</v>
      </c>
      <c r="D38" s="4" t="s">
        <v>23</v>
      </c>
      <c r="E38" s="4" t="s">
        <v>24</v>
      </c>
      <c r="F38" s="4" t="s">
        <v>25</v>
      </c>
      <c r="G38" s="4" t="s">
        <v>26</v>
      </c>
      <c r="H38" s="4" t="s">
        <v>27</v>
      </c>
      <c r="I38" s="7" t="s">
        <v>28</v>
      </c>
    </row>
    <row r="39" spans="1:11" s="29" customFormat="1" ht="33" customHeight="1">
      <c r="A39" s="32" t="s">
        <v>88</v>
      </c>
      <c r="B39" s="9" t="s">
        <v>89</v>
      </c>
      <c r="C39" s="9" t="s">
        <v>90</v>
      </c>
      <c r="D39" s="10">
        <v>16</v>
      </c>
      <c r="E39" s="3"/>
      <c r="F39" s="3" t="s">
        <v>91</v>
      </c>
      <c r="G39" s="12"/>
      <c r="H39" s="13">
        <f>D39*E39*G39</f>
        <v>0</v>
      </c>
      <c r="I39" s="14" t="s">
        <v>92</v>
      </c>
    </row>
    <row r="40" spans="1:11" ht="33" customHeight="1">
      <c r="A40" s="32" t="s">
        <v>93</v>
      </c>
      <c r="B40" s="9" t="s">
        <v>94</v>
      </c>
      <c r="C40" s="9" t="s">
        <v>90</v>
      </c>
      <c r="D40" s="10">
        <v>16</v>
      </c>
      <c r="E40" s="3"/>
      <c r="F40" s="3" t="s">
        <v>91</v>
      </c>
      <c r="G40" s="12"/>
      <c r="H40" s="13">
        <f>D40*E40*G40</f>
        <v>0</v>
      </c>
      <c r="I40" s="14" t="s">
        <v>92</v>
      </c>
      <c r="J40" s="30"/>
      <c r="K40" s="1" t="s">
        <v>95</v>
      </c>
    </row>
    <row r="41" spans="1:11" ht="33" customHeight="1">
      <c r="A41" s="33" t="s">
        <v>96</v>
      </c>
      <c r="B41" s="76" t="s">
        <v>97</v>
      </c>
      <c r="C41" s="76"/>
      <c r="D41" s="76"/>
      <c r="E41" s="76"/>
      <c r="F41" s="76"/>
      <c r="G41" s="18" t="s">
        <v>40</v>
      </c>
      <c r="H41" s="34">
        <f>SUM(H39:H40)</f>
        <v>0</v>
      </c>
      <c r="I41" s="35"/>
    </row>
    <row r="42" spans="1:11" ht="33" customHeight="1">
      <c r="A42" s="20" t="s">
        <v>41</v>
      </c>
      <c r="B42" s="4" t="s">
        <v>21</v>
      </c>
      <c r="C42" s="4" t="s">
        <v>22</v>
      </c>
      <c r="D42" s="4" t="s">
        <v>23</v>
      </c>
      <c r="E42" s="4" t="s">
        <v>24</v>
      </c>
      <c r="F42" s="4" t="s">
        <v>25</v>
      </c>
      <c r="G42" s="4" t="s">
        <v>26</v>
      </c>
      <c r="H42" s="4" t="s">
        <v>27</v>
      </c>
      <c r="I42" s="7" t="s">
        <v>28</v>
      </c>
    </row>
    <row r="43" spans="1:11" ht="33" customHeight="1">
      <c r="A43" s="21" t="s">
        <v>98</v>
      </c>
      <c r="B43" s="23" t="s">
        <v>99</v>
      </c>
      <c r="C43" s="52" t="s">
        <v>143</v>
      </c>
      <c r="D43" s="36">
        <v>16</v>
      </c>
      <c r="E43" s="24">
        <v>1</v>
      </c>
      <c r="F43" s="37" t="s">
        <v>100</v>
      </c>
      <c r="G43" s="12">
        <v>18540</v>
      </c>
      <c r="H43" s="25">
        <f>D43*E43*G43</f>
        <v>296640</v>
      </c>
      <c r="I43" s="53" t="s">
        <v>152</v>
      </c>
    </row>
    <row r="44" spans="1:11" ht="33" customHeight="1">
      <c r="A44" s="21" t="s">
        <v>101</v>
      </c>
      <c r="B44" s="52" t="s">
        <v>142</v>
      </c>
      <c r="C44" s="23"/>
      <c r="D44" s="36">
        <v>14</v>
      </c>
      <c r="E44" s="24">
        <v>1</v>
      </c>
      <c r="F44" s="37" t="s">
        <v>100</v>
      </c>
      <c r="G44" s="12">
        <v>2000</v>
      </c>
      <c r="H44" s="25">
        <f>D44*E44*G44</f>
        <v>28000</v>
      </c>
      <c r="I44" s="14"/>
    </row>
    <row r="45" spans="1:11" ht="33" customHeight="1">
      <c r="A45" s="21" t="s">
        <v>101</v>
      </c>
      <c r="B45" s="23" t="s">
        <v>102</v>
      </c>
      <c r="C45" s="23"/>
      <c r="D45" s="36">
        <v>14</v>
      </c>
      <c r="E45" s="24">
        <v>1</v>
      </c>
      <c r="F45" s="37" t="s">
        <v>100</v>
      </c>
      <c r="G45" s="12">
        <v>500</v>
      </c>
      <c r="H45" s="25">
        <f>D45*E45*G45</f>
        <v>7000</v>
      </c>
      <c r="I45" s="14"/>
    </row>
    <row r="46" spans="1:11" ht="33" customHeight="1">
      <c r="A46" s="17" t="s">
        <v>103</v>
      </c>
      <c r="B46" s="75" t="s">
        <v>104</v>
      </c>
      <c r="C46" s="75"/>
      <c r="D46" s="75"/>
      <c r="E46" s="75"/>
      <c r="F46" s="75"/>
      <c r="G46" s="18" t="s">
        <v>40</v>
      </c>
      <c r="H46" s="31">
        <f>SUM(H43:H45)</f>
        <v>331640</v>
      </c>
      <c r="I46" s="14"/>
    </row>
    <row r="47" spans="1:11" ht="33" customHeight="1">
      <c r="A47" s="20" t="s">
        <v>41</v>
      </c>
      <c r="B47" s="4" t="s">
        <v>21</v>
      </c>
      <c r="C47" s="4" t="s">
        <v>22</v>
      </c>
      <c r="D47" s="4" t="s">
        <v>23</v>
      </c>
      <c r="E47" s="4" t="s">
        <v>24</v>
      </c>
      <c r="F47" s="4" t="s">
        <v>25</v>
      </c>
      <c r="G47" s="4" t="s">
        <v>26</v>
      </c>
      <c r="H47" s="4" t="s">
        <v>27</v>
      </c>
      <c r="I47" s="7" t="s">
        <v>28</v>
      </c>
    </row>
    <row r="48" spans="1:11" ht="33" customHeight="1">
      <c r="A48" s="21" t="s">
        <v>105</v>
      </c>
      <c r="B48" s="23"/>
      <c r="C48" s="23"/>
      <c r="D48" s="36"/>
      <c r="E48" s="24"/>
      <c r="F48" s="37"/>
      <c r="G48" s="12"/>
      <c r="H48" s="25"/>
      <c r="I48" s="14"/>
    </row>
    <row r="49" spans="1:11" ht="33" customHeight="1">
      <c r="A49" s="21" t="s">
        <v>106</v>
      </c>
      <c r="B49" s="23" t="s">
        <v>107</v>
      </c>
      <c r="C49" s="23" t="s">
        <v>108</v>
      </c>
      <c r="D49" s="36">
        <v>14</v>
      </c>
      <c r="E49" s="24">
        <v>10</v>
      </c>
      <c r="F49" s="37" t="s">
        <v>100</v>
      </c>
      <c r="G49" s="38">
        <v>108</v>
      </c>
      <c r="H49" s="25">
        <f t="shared" ref="H49" si="2">D49*E49*G49</f>
        <v>15120</v>
      </c>
      <c r="I49" s="14"/>
    </row>
    <row r="50" spans="1:11" ht="33" customHeight="1">
      <c r="A50" s="17" t="s">
        <v>109</v>
      </c>
      <c r="B50" s="75" t="s">
        <v>110</v>
      </c>
      <c r="C50" s="75"/>
      <c r="D50" s="75"/>
      <c r="E50" s="75"/>
      <c r="F50" s="75"/>
      <c r="G50" s="18" t="s">
        <v>40</v>
      </c>
      <c r="H50" s="31">
        <f>SUM(H48:H49)</f>
        <v>15120</v>
      </c>
      <c r="I50" s="14"/>
    </row>
    <row r="51" spans="1:11" ht="33" customHeight="1">
      <c r="A51" s="77" t="s">
        <v>111</v>
      </c>
      <c r="B51" s="78"/>
      <c r="C51" s="78"/>
      <c r="D51" s="78"/>
      <c r="E51" s="78"/>
      <c r="F51" s="78"/>
      <c r="G51" s="39"/>
      <c r="H51" s="40">
        <f>H18+H30+H37+H41+H46+H50</f>
        <v>2136100</v>
      </c>
      <c r="I51" s="41"/>
    </row>
    <row r="52" spans="1:11" ht="33" customHeight="1">
      <c r="A52" s="77" t="s">
        <v>112</v>
      </c>
      <c r="B52" s="78"/>
      <c r="C52" s="78"/>
      <c r="D52" s="78"/>
      <c r="E52" s="78"/>
      <c r="F52" s="78"/>
      <c r="G52" s="39"/>
      <c r="H52" s="40">
        <f>H51/D3</f>
        <v>152578.57142857142</v>
      </c>
      <c r="I52" s="41"/>
    </row>
    <row r="53" spans="1:11" ht="33" customHeight="1">
      <c r="A53" s="77" t="s">
        <v>113</v>
      </c>
      <c r="B53" s="78"/>
      <c r="C53" s="78"/>
      <c r="D53" s="78"/>
      <c r="E53" s="78"/>
      <c r="F53" s="78"/>
      <c r="G53" s="39"/>
      <c r="H53" s="40">
        <f>H51*D4</f>
        <v>136710.39999999999</v>
      </c>
      <c r="I53" s="41"/>
    </row>
    <row r="54" spans="1:11" ht="33" customHeight="1">
      <c r="A54" s="79" t="s">
        <v>114</v>
      </c>
      <c r="B54" s="80"/>
      <c r="C54" s="80"/>
      <c r="D54" s="80"/>
      <c r="E54" s="80"/>
      <c r="F54" s="80"/>
      <c r="G54" s="42"/>
      <c r="H54" s="43">
        <f>H53/D3</f>
        <v>9765.028571428571</v>
      </c>
      <c r="I54" s="44"/>
    </row>
    <row r="55" spans="1:11" ht="99.95" customHeight="1">
      <c r="A55" s="81" t="s" ph="1">
        <v>115</v>
      </c>
      <c r="B55" s="82" ph="1"/>
      <c r="C55" s="82" ph="1"/>
      <c r="D55" s="82" ph="1"/>
      <c r="E55" s="82" ph="1"/>
      <c r="F55" s="82" ph="1"/>
      <c r="G55" s="82" ph="1"/>
      <c r="H55" s="82" ph="1"/>
      <c r="I55" s="83" ph="1"/>
    </row>
    <row r="56" spans="1:11" ht="60" customHeight="1">
      <c r="A56" s="45" t="s">
        <v>116</v>
      </c>
      <c r="B56" s="68" t="s">
        <v>146</v>
      </c>
      <c r="C56" s="69"/>
      <c r="D56" s="69"/>
      <c r="E56" s="70"/>
      <c r="F56" s="71" t="s">
        <v>117</v>
      </c>
      <c r="G56" s="72"/>
      <c r="H56" s="73" t="s">
        <v>145</v>
      </c>
      <c r="I56" s="74"/>
      <c r="K56" s="1" t="s">
        <v>118</v>
      </c>
    </row>
    <row r="57" spans="1:11" ht="60" customHeight="1">
      <c r="A57" s="46" t="s">
        <v>119</v>
      </c>
      <c r="B57" s="84" t="s">
        <v>120</v>
      </c>
      <c r="C57" s="85"/>
      <c r="D57" s="85"/>
      <c r="E57" s="86"/>
      <c r="F57" s="71" t="s">
        <v>121</v>
      </c>
      <c r="G57" s="72"/>
      <c r="H57" s="87" t="s">
        <v>144</v>
      </c>
      <c r="I57" s="88"/>
    </row>
    <row r="58" spans="1:11" ht="60" customHeight="1">
      <c r="A58" s="46" t="s">
        <v>122</v>
      </c>
      <c r="B58" s="89" t="s">
        <v>147</v>
      </c>
      <c r="C58" s="85"/>
      <c r="D58" s="85"/>
      <c r="E58" s="86"/>
      <c r="F58" s="90" t="s">
        <v>9</v>
      </c>
      <c r="G58" s="91"/>
      <c r="H58" s="92" t="str">
        <f>H3</f>
        <v>JRTW-1119-NF6</v>
      </c>
      <c r="I58" s="88"/>
    </row>
    <row r="59" spans="1:11" s="48" customFormat="1" ht="229.5" customHeight="1">
      <c r="A59" s="47" t="s">
        <v>16</v>
      </c>
      <c r="B59" s="93" t="s">
        <v>148</v>
      </c>
      <c r="C59" s="94"/>
      <c r="D59" s="94"/>
      <c r="E59" s="94"/>
      <c r="F59" s="94"/>
      <c r="G59" s="94"/>
      <c r="H59" s="94"/>
      <c r="I59" s="95"/>
    </row>
    <row r="60" spans="1:11" ht="60" customHeight="1">
      <c r="A60" s="46" t="s">
        <v>123</v>
      </c>
      <c r="B60" s="96"/>
      <c r="C60" s="96"/>
      <c r="D60" s="96"/>
      <c r="E60" s="96"/>
      <c r="F60" s="97" t="s">
        <v>112</v>
      </c>
      <c r="G60" s="97"/>
      <c r="H60" s="49"/>
      <c r="I60" s="50" t="s">
        <v>124</v>
      </c>
    </row>
    <row r="61" spans="1:11" ht="60" customHeight="1">
      <c r="A61" s="46" t="s">
        <v>125</v>
      </c>
      <c r="B61" s="96"/>
      <c r="C61" s="96"/>
      <c r="D61" s="96"/>
      <c r="E61" s="96"/>
      <c r="F61" s="97" t="s">
        <v>126</v>
      </c>
      <c r="G61" s="97"/>
      <c r="H61" s="98"/>
      <c r="I61" s="99"/>
    </row>
    <row r="62" spans="1:11" ht="60" customHeight="1">
      <c r="A62" s="46" t="s">
        <v>127</v>
      </c>
      <c r="B62" s="96"/>
      <c r="C62" s="96"/>
      <c r="D62" s="96"/>
      <c r="E62" s="96"/>
      <c r="F62" s="97" t="s">
        <v>126</v>
      </c>
      <c r="G62" s="97"/>
      <c r="H62" s="98"/>
      <c r="I62" s="99"/>
    </row>
    <row r="63" spans="1:11" ht="129.94999999999999" customHeight="1">
      <c r="A63" s="46" t="s">
        <v>128</v>
      </c>
      <c r="B63" s="100" t="s">
        <v>150</v>
      </c>
      <c r="C63" s="101"/>
      <c r="D63" s="101"/>
      <c r="E63" s="101"/>
      <c r="F63" s="101"/>
      <c r="G63" s="101"/>
      <c r="H63" s="101"/>
      <c r="I63" s="102"/>
    </row>
    <row r="64" spans="1:11" ht="60" customHeight="1">
      <c r="A64" s="46" t="s">
        <v>129</v>
      </c>
      <c r="B64" s="103">
        <f>H53</f>
        <v>136710.39999999999</v>
      </c>
      <c r="C64" s="103"/>
      <c r="D64" s="100" t="s">
        <v>151</v>
      </c>
      <c r="E64" s="101"/>
      <c r="F64" s="97" t="s">
        <v>130</v>
      </c>
      <c r="G64" s="97"/>
      <c r="H64" s="49">
        <v>7808</v>
      </c>
      <c r="I64" s="50" t="s">
        <v>124</v>
      </c>
    </row>
    <row r="65" spans="1:9" ht="60" customHeight="1">
      <c r="A65" s="46" t="s">
        <v>131</v>
      </c>
      <c r="B65" s="96">
        <f>B64*0.8</f>
        <v>109368.32000000001</v>
      </c>
      <c r="C65" s="96"/>
      <c r="D65" s="96"/>
      <c r="E65" s="96"/>
      <c r="F65" s="97" t="s">
        <v>132</v>
      </c>
      <c r="G65" s="97"/>
      <c r="H65" s="98">
        <v>43419</v>
      </c>
      <c r="I65" s="99"/>
    </row>
    <row r="66" spans="1:9" ht="60" customHeight="1">
      <c r="A66" s="46" t="s">
        <v>133</v>
      </c>
      <c r="B66" s="96">
        <f>B64-B65</f>
        <v>27342.079999999987</v>
      </c>
      <c r="C66" s="96"/>
      <c r="D66" s="96"/>
      <c r="E66" s="96"/>
      <c r="F66" s="97" t="s">
        <v>134</v>
      </c>
      <c r="G66" s="97"/>
      <c r="H66" s="98">
        <v>43438</v>
      </c>
      <c r="I66" s="99"/>
    </row>
    <row r="67" spans="1:9" ht="114" customHeight="1">
      <c r="A67" s="46" t="s">
        <v>135</v>
      </c>
      <c r="B67" s="101" t="s">
        <v>136</v>
      </c>
      <c r="C67" s="101"/>
      <c r="D67" s="101"/>
      <c r="E67" s="101"/>
      <c r="F67" s="101"/>
      <c r="G67" s="101"/>
      <c r="H67" s="101"/>
      <c r="I67" s="102"/>
    </row>
    <row r="68" spans="1:9" ht="50.1" customHeight="1">
      <c r="A68" s="109" t="s">
        <v>137</v>
      </c>
      <c r="B68" s="110"/>
      <c r="C68" s="110"/>
      <c r="D68" s="110"/>
      <c r="E68" s="111"/>
      <c r="F68" s="115" t="s">
        <v>138</v>
      </c>
      <c r="G68" s="116"/>
      <c r="H68" s="116"/>
      <c r="I68" s="117"/>
    </row>
    <row r="69" spans="1:9" ht="50.1" customHeight="1">
      <c r="A69" s="112"/>
      <c r="B69" s="113"/>
      <c r="C69" s="113"/>
      <c r="D69" s="113"/>
      <c r="E69" s="114"/>
      <c r="F69" s="118"/>
      <c r="G69" s="119"/>
      <c r="H69" s="119"/>
      <c r="I69" s="120"/>
    </row>
    <row r="70" spans="1:9" ht="50.1" customHeight="1">
      <c r="A70" s="112"/>
      <c r="B70" s="113"/>
      <c r="C70" s="113"/>
      <c r="D70" s="113"/>
      <c r="E70" s="114"/>
      <c r="F70" s="118"/>
      <c r="G70" s="119"/>
      <c r="H70" s="119"/>
      <c r="I70" s="120"/>
    </row>
    <row r="71" spans="1:9" ht="50.1" customHeight="1">
      <c r="A71" s="112"/>
      <c r="B71" s="113"/>
      <c r="C71" s="113"/>
      <c r="D71" s="113"/>
      <c r="E71" s="114"/>
      <c r="F71" s="118"/>
      <c r="G71" s="119"/>
      <c r="H71" s="119"/>
      <c r="I71" s="120"/>
    </row>
    <row r="72" spans="1:9" ht="50.1" customHeight="1">
      <c r="A72" s="112" t="s">
        <v>139</v>
      </c>
      <c r="B72" s="113"/>
      <c r="C72" s="113"/>
      <c r="D72" s="113"/>
      <c r="E72" s="114"/>
      <c r="F72" s="121" t="s">
        <v>139</v>
      </c>
      <c r="G72" s="113"/>
      <c r="H72" s="113"/>
      <c r="I72" s="122"/>
    </row>
    <row r="73" spans="1:9" ht="50.1" customHeight="1">
      <c r="A73" s="112"/>
      <c r="B73" s="113"/>
      <c r="C73" s="113"/>
      <c r="D73" s="113"/>
      <c r="E73" s="114"/>
      <c r="F73" s="121"/>
      <c r="G73" s="113"/>
      <c r="H73" s="113"/>
      <c r="I73" s="122"/>
    </row>
    <row r="74" spans="1:9" ht="69.75" customHeight="1">
      <c r="A74" s="104" t="s">
        <v>140</v>
      </c>
      <c r="B74" s="105"/>
      <c r="C74" s="105"/>
      <c r="D74" s="105"/>
      <c r="E74" s="106"/>
      <c r="F74" s="107" t="s">
        <v>140</v>
      </c>
      <c r="G74" s="105"/>
      <c r="H74" s="105"/>
      <c r="I74" s="108"/>
    </row>
    <row r="75" spans="1:9" ht="50.1" customHeight="1">
      <c r="A75" s="51"/>
      <c r="B75" s="51"/>
      <c r="C75" s="51"/>
      <c r="D75" s="51"/>
      <c r="E75" s="51"/>
      <c r="F75" s="51"/>
      <c r="G75" s="51"/>
      <c r="H75" s="51"/>
      <c r="I75" s="51"/>
    </row>
    <row r="76" spans="1:9" ht="50.1" customHeight="1">
      <c r="A76" s="51"/>
      <c r="B76" s="51"/>
      <c r="C76" s="51"/>
      <c r="D76" s="51"/>
      <c r="E76" s="51"/>
      <c r="F76" s="51"/>
      <c r="G76" s="51"/>
      <c r="H76" s="51"/>
      <c r="I76" s="51"/>
    </row>
    <row r="77" spans="1:9" ht="50.1" customHeight="1">
      <c r="A77" s="51"/>
      <c r="B77" s="51"/>
      <c r="C77" s="51"/>
      <c r="D77" s="51"/>
      <c r="E77" s="51"/>
      <c r="F77" s="51"/>
      <c r="G77" s="51"/>
      <c r="H77" s="51"/>
      <c r="I77" s="51"/>
    </row>
    <row r="78" spans="1:9" ht="50.1" customHeight="1">
      <c r="A78" s="51"/>
      <c r="B78" s="51"/>
      <c r="C78" s="51"/>
      <c r="D78" s="51"/>
      <c r="E78" s="51"/>
      <c r="F78" s="51"/>
      <c r="G78" s="51"/>
      <c r="H78" s="51"/>
      <c r="I78" s="51"/>
    </row>
    <row r="79" spans="1:9" ht="50.1" customHeight="1">
      <c r="A79" s="51"/>
      <c r="B79" s="51"/>
      <c r="C79" s="51"/>
      <c r="D79" s="51"/>
      <c r="E79" s="51"/>
      <c r="F79" s="51"/>
      <c r="G79" s="51"/>
      <c r="H79" s="51"/>
      <c r="I79" s="51"/>
    </row>
    <row r="80" spans="1:9" ht="50.1" customHeight="1">
      <c r="A80" s="51"/>
      <c r="B80" s="51"/>
      <c r="C80" s="51"/>
      <c r="D80" s="51"/>
      <c r="E80" s="51"/>
      <c r="F80" s="51"/>
      <c r="G80" s="51"/>
      <c r="H80" s="51"/>
      <c r="I80" s="51"/>
    </row>
    <row r="81" spans="1:9" ht="50.1" customHeight="1">
      <c r="A81" s="51"/>
      <c r="B81" s="51"/>
      <c r="C81" s="51"/>
      <c r="D81" s="51"/>
      <c r="E81" s="51"/>
      <c r="F81" s="51"/>
      <c r="G81" s="51"/>
      <c r="H81" s="51"/>
      <c r="I81" s="51"/>
    </row>
    <row r="82" spans="1:9" ht="50.1" customHeight="1">
      <c r="A82" s="51"/>
      <c r="B82" s="51"/>
      <c r="C82" s="51"/>
      <c r="D82" s="51"/>
      <c r="E82" s="51"/>
      <c r="F82" s="51"/>
      <c r="G82" s="51"/>
      <c r="H82" s="51"/>
      <c r="I82" s="51"/>
    </row>
    <row r="83" spans="1:9" ht="50.1" customHeight="1">
      <c r="A83" s="51"/>
      <c r="B83" s="51"/>
      <c r="C83" s="51"/>
      <c r="D83" s="51"/>
      <c r="E83" s="51"/>
      <c r="F83" s="51"/>
      <c r="G83" s="51"/>
      <c r="H83" s="51"/>
      <c r="I83" s="51"/>
    </row>
    <row r="84" spans="1:9" ht="50.1" customHeight="1">
      <c r="A84" s="51"/>
      <c r="B84" s="51"/>
      <c r="C84" s="51"/>
      <c r="D84" s="51"/>
      <c r="E84" s="51"/>
      <c r="F84" s="51"/>
      <c r="G84" s="51"/>
      <c r="H84" s="51"/>
      <c r="I84" s="51"/>
    </row>
    <row r="85" spans="1:9" ht="50.1" customHeight="1">
      <c r="A85" s="51"/>
      <c r="B85" s="51"/>
      <c r="C85" s="51"/>
      <c r="D85" s="51"/>
      <c r="E85" s="51"/>
      <c r="F85" s="51"/>
      <c r="G85" s="51"/>
      <c r="H85" s="51"/>
      <c r="I85" s="51"/>
    </row>
    <row r="86" spans="1:9" ht="50.1" customHeight="1">
      <c r="A86" s="51"/>
      <c r="B86" s="51"/>
      <c r="C86" s="51"/>
      <c r="D86" s="51"/>
      <c r="E86" s="51"/>
      <c r="F86" s="51"/>
      <c r="G86" s="51"/>
      <c r="H86" s="51"/>
      <c r="I86" s="51"/>
    </row>
    <row r="87" spans="1:9" ht="15.75">
      <c r="A87" s="51"/>
      <c r="B87" s="51"/>
      <c r="C87" s="51"/>
      <c r="D87" s="51"/>
      <c r="E87" s="51"/>
      <c r="F87" s="51"/>
      <c r="G87" s="51"/>
      <c r="H87" s="51"/>
      <c r="I87" s="51"/>
    </row>
    <row r="88" spans="1:9" ht="15.75">
      <c r="A88" s="51"/>
      <c r="B88" s="51"/>
      <c r="C88" s="51"/>
      <c r="D88" s="51"/>
      <c r="E88" s="51"/>
      <c r="F88" s="51"/>
      <c r="G88" s="51"/>
      <c r="H88" s="51"/>
      <c r="I88" s="51"/>
    </row>
    <row r="89" spans="1:9" ht="15.75">
      <c r="A89" s="51"/>
      <c r="B89" s="51"/>
      <c r="C89" s="51"/>
      <c r="D89" s="51"/>
      <c r="E89" s="51"/>
      <c r="F89" s="51"/>
      <c r="G89" s="51"/>
      <c r="H89" s="51"/>
      <c r="I89" s="51"/>
    </row>
    <row r="90" spans="1:9" ht="15.75">
      <c r="A90" s="51"/>
      <c r="B90" s="51"/>
      <c r="C90" s="51"/>
      <c r="D90" s="51"/>
      <c r="E90" s="51"/>
      <c r="F90" s="51"/>
      <c r="G90" s="51"/>
      <c r="H90" s="51"/>
      <c r="I90" s="51"/>
    </row>
    <row r="91" spans="1:9" ht="15.75">
      <c r="A91" s="51"/>
      <c r="B91" s="51"/>
      <c r="C91" s="51"/>
      <c r="D91" s="51"/>
      <c r="E91" s="51"/>
      <c r="F91" s="51"/>
      <c r="G91" s="51"/>
      <c r="H91" s="51"/>
      <c r="I91" s="51"/>
    </row>
    <row r="92" spans="1:9" ht="15.75">
      <c r="A92" s="51"/>
      <c r="B92" s="51"/>
      <c r="C92" s="51"/>
      <c r="D92" s="51"/>
      <c r="E92" s="51"/>
      <c r="F92" s="51"/>
      <c r="G92" s="51"/>
      <c r="H92" s="51"/>
      <c r="I92" s="51"/>
    </row>
    <row r="93" spans="1:9" ht="15.75">
      <c r="A93" s="51"/>
      <c r="B93" s="51"/>
      <c r="C93" s="51"/>
      <c r="D93" s="51"/>
      <c r="E93" s="51"/>
      <c r="F93" s="51"/>
      <c r="G93" s="51"/>
      <c r="H93" s="51"/>
      <c r="I93" s="51"/>
    </row>
    <row r="94" spans="1:9" ht="15.75">
      <c r="A94" s="51"/>
      <c r="B94" s="51"/>
      <c r="C94" s="51"/>
      <c r="D94" s="51"/>
      <c r="E94" s="51"/>
      <c r="F94" s="51"/>
      <c r="G94" s="51"/>
      <c r="H94" s="51"/>
      <c r="I94" s="51"/>
    </row>
  </sheetData>
  <mergeCells count="59">
    <mergeCell ref="A74:E74"/>
    <mergeCell ref="F74:I74"/>
    <mergeCell ref="B65:E65"/>
    <mergeCell ref="F65:G65"/>
    <mergeCell ref="H65:I65"/>
    <mergeCell ref="B66:E66"/>
    <mergeCell ref="F66:G66"/>
    <mergeCell ref="H66:I66"/>
    <mergeCell ref="B67:I67"/>
    <mergeCell ref="A68:E71"/>
    <mergeCell ref="F68:I71"/>
    <mergeCell ref="A72:E73"/>
    <mergeCell ref="F72:I73"/>
    <mergeCell ref="B62:E62"/>
    <mergeCell ref="F62:G62"/>
    <mergeCell ref="H62:I62"/>
    <mergeCell ref="B63:I63"/>
    <mergeCell ref="B64:C64"/>
    <mergeCell ref="D64:E64"/>
    <mergeCell ref="F64:G64"/>
    <mergeCell ref="B59:I59"/>
    <mergeCell ref="B60:E60"/>
    <mergeCell ref="F60:G60"/>
    <mergeCell ref="B61:E61"/>
    <mergeCell ref="F61:G61"/>
    <mergeCell ref="H61:I61"/>
    <mergeCell ref="B57:E57"/>
    <mergeCell ref="F57:G57"/>
    <mergeCell ref="H57:I57"/>
    <mergeCell ref="B58:E58"/>
    <mergeCell ref="F58:G58"/>
    <mergeCell ref="H58:I58"/>
    <mergeCell ref="B56:E56"/>
    <mergeCell ref="F56:G56"/>
    <mergeCell ref="H56:I56"/>
    <mergeCell ref="B18:F18"/>
    <mergeCell ref="B30:F30"/>
    <mergeCell ref="B37:F37"/>
    <mergeCell ref="B41:F41"/>
    <mergeCell ref="B46:F46"/>
    <mergeCell ref="B50:F50"/>
    <mergeCell ref="A51:F51"/>
    <mergeCell ref="A52:F52"/>
    <mergeCell ref="A53:F53"/>
    <mergeCell ref="A54:F54"/>
    <mergeCell ref="A55:I55"/>
    <mergeCell ref="D4:E4"/>
    <mergeCell ref="F4:G4"/>
    <mergeCell ref="H4:I4"/>
    <mergeCell ref="B5:I5"/>
    <mergeCell ref="A6:F6"/>
    <mergeCell ref="G6:I6"/>
    <mergeCell ref="A1:I1"/>
    <mergeCell ref="D2:E2"/>
    <mergeCell ref="F2:G2"/>
    <mergeCell ref="H2:I2"/>
    <mergeCell ref="D3:E3"/>
    <mergeCell ref="F3:G3"/>
    <mergeCell ref="H3:I3"/>
  </mergeCells>
  <phoneticPr fontId="3"/>
  <pageMargins left="0.7" right="0.7" top="0.75" bottom="0.75" header="0.3" footer="0.3"/>
  <pageSetup paperSize="9" scale="45" orientation="portrait" r:id="rId1"/>
  <rowBreaks count="1" manualBreakCount="1">
    <brk id="54" max="8"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分项报价单及团款确认单 </vt:lpstr>
      <vt:lpstr>'分项报价单及团款确认单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sun</dc:creator>
  <cp:lastModifiedBy>thinkpad</cp:lastModifiedBy>
  <dcterms:created xsi:type="dcterms:W3CDTF">2018-11-02T01:51:20Z</dcterms:created>
  <dcterms:modified xsi:type="dcterms:W3CDTF">2018-11-13T16:02:33Z</dcterms:modified>
</cp:coreProperties>
</file>