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2023年2月BMW小型售后区域会\"/>
    </mc:Choice>
  </mc:AlternateContent>
  <xr:revisionPtr revIDLastSave="0" documentId="13_ncr:1_{1EAD5026-1C5C-429F-9D31-48622EFD686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3" l="1"/>
  <c r="C66" i="3"/>
  <c r="H61" i="3"/>
  <c r="G61" i="3"/>
  <c r="F61" i="3"/>
  <c r="H60" i="3"/>
  <c r="G60" i="3"/>
  <c r="F60" i="3"/>
  <c r="H32" i="3"/>
  <c r="F32" i="3"/>
  <c r="H27" i="3"/>
  <c r="F27" i="3"/>
  <c r="F57" i="3"/>
  <c r="H57" i="3" s="1"/>
  <c r="H58" i="3"/>
  <c r="F30" i="3"/>
  <c r="H30" i="3" s="1"/>
  <c r="H23" i="3"/>
  <c r="H24" i="3"/>
  <c r="F54" i="3"/>
  <c r="H54" i="3" s="1"/>
  <c r="H55" i="3"/>
  <c r="H56" i="3"/>
  <c r="F25" i="3"/>
  <c r="H25" i="3" s="1"/>
  <c r="H26" i="3"/>
  <c r="H52" i="3"/>
  <c r="H53" i="3"/>
  <c r="H59" i="3"/>
  <c r="F51" i="3"/>
  <c r="H51" i="3" s="1"/>
  <c r="H21" i="3"/>
  <c r="H22" i="3"/>
  <c r="D60" i="3"/>
  <c r="C60" i="3"/>
  <c r="H50" i="3"/>
  <c r="H49" i="3"/>
  <c r="E49" i="3"/>
  <c r="E60" i="3" s="1"/>
  <c r="G48" i="3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H37" i="3"/>
  <c r="E37" i="3"/>
  <c r="E40" i="3" s="1"/>
  <c r="G36" i="3"/>
  <c r="F36" i="3"/>
  <c r="D36" i="3"/>
  <c r="C36" i="3"/>
  <c r="H35" i="3"/>
  <c r="H34" i="3"/>
  <c r="H33" i="3"/>
  <c r="E33" i="3"/>
  <c r="E36" i="3" s="1"/>
  <c r="G32" i="3"/>
  <c r="D32" i="3"/>
  <c r="C32" i="3"/>
  <c r="H29" i="3"/>
  <c r="H28" i="3"/>
  <c r="E28" i="3"/>
  <c r="E32" i="3" s="1"/>
  <c r="G27" i="3"/>
  <c r="D27" i="3"/>
  <c r="C27" i="3"/>
  <c r="H20" i="3"/>
  <c r="E20" i="3"/>
  <c r="E27" i="3" s="1"/>
  <c r="G19" i="3"/>
  <c r="F19" i="3"/>
  <c r="D19" i="3"/>
  <c r="C19" i="3"/>
  <c r="H18" i="3"/>
  <c r="H17" i="3"/>
  <c r="H16" i="3"/>
  <c r="H15" i="3"/>
  <c r="E15" i="3"/>
  <c r="E19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H10" i="3"/>
  <c r="H9" i="3"/>
  <c r="H8" i="3"/>
  <c r="E8" i="3"/>
  <c r="E11" i="3" s="1"/>
  <c r="H48" i="3" l="1"/>
  <c r="H19" i="3"/>
  <c r="H31" i="3"/>
  <c r="E66" i="3"/>
  <c r="C61" i="3"/>
  <c r="H11" i="3"/>
  <c r="H36" i="3"/>
  <c r="G66" i="3"/>
  <c r="H14" i="3"/>
  <c r="H44" i="3"/>
  <c r="H40" i="3"/>
  <c r="D61" i="3"/>
  <c r="E61" i="3"/>
  <c r="A66" i="3" s="1"/>
</calcChain>
</file>

<file path=xl/sharedStrings.xml><?xml version="1.0" encoding="utf-8"?>
<sst xmlns="http://schemas.openxmlformats.org/spreadsheetml/2006/main" count="72" uniqueCount="72">
  <si>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</si>
  <si>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</si>
  <si>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</si>
  <si>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</si>
  <si>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</si>
  <si>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</si>
  <si>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</si>
  <si>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</si>
  <si>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</si>
  <si>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</si>
  <si>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</si>
  <si>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</si>
  <si>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</si>
  <si>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</si>
  <si>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</si>
  <si>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</si>
  <si>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</si>
  <si>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</si>
  <si>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</si>
  <si>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</si>
  <si>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</si>
  <si>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</si>
  <si>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</si>
  <si>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</si>
  <si>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</si>
  <si>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</si>
  <si>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</si>
  <si>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</si>
  <si>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</si>
  <si>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</si>
  <si>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</si>
  <si>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</si>
  <si>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</si>
  <si>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</si>
  <si>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</si>
  <si>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</si>
  <si>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</si>
  <si>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</si>
  <si>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</si>
  <si>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</si>
  <si>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</si>
  <si>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</si>
  <si>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</si>
  <si>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</si>
  <si>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</si>
  <si>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</si>
  <si>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</si>
  <si>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</si>
  <si>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</si>
  <si>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</si>
  <si>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</si>
  <si>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</si>
  <si>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团号：HMEA-230207-BMC299</t>
    <phoneticPr fontId="9" type="noConversion"/>
  </si>
  <si>
    <t>杭州外出用餐</t>
    <phoneticPr fontId="9" type="noConversion"/>
  </si>
  <si>
    <t>苏州外出用餐</t>
    <phoneticPr fontId="9" type="noConversion"/>
  </si>
  <si>
    <t>长沙外出用餐</t>
    <phoneticPr fontId="9" type="noConversion"/>
  </si>
  <si>
    <t>杭州酒店尾款</t>
    <phoneticPr fontId="9" type="noConversion"/>
  </si>
  <si>
    <t>苏州酒店尾款</t>
    <phoneticPr fontId="9" type="noConversion"/>
  </si>
  <si>
    <t>长沙酒店尾款</t>
    <phoneticPr fontId="9" type="noConversion"/>
  </si>
  <si>
    <t>苏州用餐采购饮料费用</t>
    <phoneticPr fontId="9" type="noConversion"/>
  </si>
  <si>
    <t>酒水采购费用-第一批</t>
    <phoneticPr fontId="9" type="noConversion"/>
  </si>
  <si>
    <t>苏州白板纸费用</t>
    <phoneticPr fontId="9" type="noConversion"/>
  </si>
  <si>
    <t>杭州白板纸费用</t>
    <phoneticPr fontId="9" type="noConversion"/>
  </si>
  <si>
    <t>长沙白板纸费用</t>
    <phoneticPr fontId="9" type="noConversion"/>
  </si>
  <si>
    <t>苏州外出用餐车费</t>
    <phoneticPr fontId="9" type="noConversion"/>
  </si>
  <si>
    <t>长沙外出用餐车费</t>
    <phoneticPr fontId="9" type="noConversion"/>
  </si>
  <si>
    <t>酒水采购费用-第二批</t>
    <phoneticPr fontId="9" type="noConversion"/>
  </si>
  <si>
    <t>大理白板及白板纸</t>
    <phoneticPr fontId="9" type="noConversion"/>
  </si>
  <si>
    <t>杭州+苏州白板309+416</t>
    <phoneticPr fontId="9" type="noConversion"/>
  </si>
  <si>
    <t xml:space="preserve"> </t>
    <phoneticPr fontId="9" type="noConversion"/>
  </si>
  <si>
    <t>白板快递运费93+150</t>
    <phoneticPr fontId="9" type="noConversion"/>
  </si>
  <si>
    <t>白酒快递费用46+81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</si>
</sst>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zoomScale="70" zoomScaleNormal="70" workbookViewId="0">
      <selection activeCell="J65" sqref="J6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4" max="4" width="10" bestFit="1" customWidth="1"/>
    <col min="5" max="5" width="14.81640625" customWidth="1"/>
    <col min="6" max="6" width="13.7265625" bestFit="1" customWidth="1"/>
    <col min="7" max="7" width="10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4"/>
      <c r="J2" s="14"/>
      <c r="K2" s="14"/>
      <c r="L2" s="14"/>
    </row>
    <row r="4" spans="1:12" ht="21" customHeight="1" x14ac:dyDescent="0.25">
      <c r="H4" s="27" t="s">
        <v>52</v>
      </c>
      <c r="I4" s="28"/>
      <c r="J4" s="28" t="s">
        <v>1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53" t="s">
        <v>2</v>
      </c>
      <c r="B6" s="33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3" t="s">
        <v>6</v>
      </c>
    </row>
    <row r="7" spans="1:12" ht="21" customHeight="1" x14ac:dyDescent="0.25">
      <c r="A7" s="53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25">
      <c r="A8" s="54">
        <v>1</v>
      </c>
      <c r="B8" s="61" t="s">
        <v>14</v>
      </c>
      <c r="C8" s="34">
        <v>0</v>
      </c>
      <c r="D8" s="41"/>
      <c r="E8" s="34">
        <f>C8*D8</f>
        <v>0</v>
      </c>
      <c r="F8" s="8">
        <v>0</v>
      </c>
      <c r="G8" s="8">
        <v>0</v>
      </c>
      <c r="H8" s="8">
        <f>F8+G8</f>
        <v>0</v>
      </c>
      <c r="I8" s="15"/>
      <c r="J8" s="21" t="s">
        <v>15</v>
      </c>
    </row>
    <row r="9" spans="1:12" ht="21" customHeight="1" x14ac:dyDescent="0.25">
      <c r="A9" s="54"/>
      <c r="B9" s="61"/>
      <c r="C9" s="34"/>
      <c r="D9" s="41"/>
      <c r="E9" s="34"/>
      <c r="F9" s="8">
        <v>0</v>
      </c>
      <c r="G9" s="8">
        <v>0</v>
      </c>
      <c r="H9" s="8">
        <f>F9+G9</f>
        <v>0</v>
      </c>
      <c r="I9" s="15"/>
      <c r="J9" s="22"/>
    </row>
    <row r="10" spans="1:12" ht="21" customHeight="1" x14ac:dyDescent="0.25">
      <c r="A10" s="54"/>
      <c r="B10" s="61"/>
      <c r="C10" s="34"/>
      <c r="D10" s="41"/>
      <c r="E10" s="34"/>
      <c r="F10" s="8">
        <v>0</v>
      </c>
      <c r="G10" s="8">
        <v>0</v>
      </c>
      <c r="H10" s="8">
        <f>F10+G10</f>
        <v>0</v>
      </c>
      <c r="I10" s="15"/>
      <c r="J10" s="22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3"/>
    </row>
    <row r="12" spans="1:12" ht="21" customHeight="1" x14ac:dyDescent="0.25">
      <c r="A12" s="42">
        <v>2</v>
      </c>
      <c r="B12" s="48" t="s">
        <v>17</v>
      </c>
      <c r="C12" s="38">
        <v>0</v>
      </c>
      <c r="D12" s="45"/>
      <c r="E12" s="38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1" t="s">
        <v>18</v>
      </c>
    </row>
    <row r="13" spans="1:12" ht="21" customHeight="1" x14ac:dyDescent="0.25">
      <c r="A13" s="44"/>
      <c r="B13" s="50"/>
      <c r="C13" s="39"/>
      <c r="D13" s="46"/>
      <c r="E13" s="39"/>
      <c r="F13" s="8">
        <v>0</v>
      </c>
      <c r="G13" s="8">
        <v>0</v>
      </c>
      <c r="H13" s="8">
        <f t="shared" ref="H13" si="0">F13+G13</f>
        <v>0</v>
      </c>
      <c r="I13" s="15"/>
      <c r="J13" s="22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3"/>
    </row>
    <row r="15" spans="1:12" ht="21" customHeight="1" x14ac:dyDescent="0.25">
      <c r="A15" s="54">
        <v>3</v>
      </c>
      <c r="B15" s="61" t="s">
        <v>20</v>
      </c>
      <c r="C15" s="34">
        <v>0</v>
      </c>
      <c r="D15" s="41"/>
      <c r="E15" s="34">
        <f>C15*D15</f>
        <v>0</v>
      </c>
      <c r="F15" s="8">
        <v>0</v>
      </c>
      <c r="G15" s="8">
        <v>0</v>
      </c>
      <c r="H15" s="8">
        <f>F15+G15</f>
        <v>0</v>
      </c>
      <c r="I15" s="15"/>
      <c r="J15" s="30" t="s">
        <v>21</v>
      </c>
    </row>
    <row r="16" spans="1:12" ht="21" customHeight="1" x14ac:dyDescent="0.25">
      <c r="A16" s="54"/>
      <c r="B16" s="61"/>
      <c r="C16" s="34"/>
      <c r="D16" s="41"/>
      <c r="E16" s="34"/>
      <c r="F16" s="8">
        <v>0</v>
      </c>
      <c r="G16" s="8">
        <v>0</v>
      </c>
      <c r="H16" s="8">
        <f>F16+G16</f>
        <v>0</v>
      </c>
      <c r="I16" s="15"/>
      <c r="J16" s="31"/>
    </row>
    <row r="17" spans="1:10" ht="21" customHeight="1" x14ac:dyDescent="0.25">
      <c r="A17" s="54"/>
      <c r="B17" s="61"/>
      <c r="C17" s="34"/>
      <c r="D17" s="41"/>
      <c r="E17" s="34"/>
      <c r="F17" s="8">
        <v>0</v>
      </c>
      <c r="G17" s="8">
        <v>0</v>
      </c>
      <c r="H17" s="8">
        <f>F17+G17</f>
        <v>0</v>
      </c>
      <c r="I17" s="15"/>
      <c r="J17" s="31"/>
    </row>
    <row r="18" spans="1:10" ht="21" customHeight="1" x14ac:dyDescent="0.25">
      <c r="A18" s="54"/>
      <c r="B18" s="61"/>
      <c r="C18" s="34"/>
      <c r="D18" s="41"/>
      <c r="E18" s="34"/>
      <c r="F18" s="8">
        <v>0</v>
      </c>
      <c r="G18" s="8">
        <v>0</v>
      </c>
      <c r="H18" s="8">
        <f>F18+G18</f>
        <v>0</v>
      </c>
      <c r="I18" s="15"/>
      <c r="J18" s="31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2"/>
    </row>
    <row r="20" spans="1:10" ht="21" customHeight="1" x14ac:dyDescent="0.25">
      <c r="A20" s="54">
        <v>4</v>
      </c>
      <c r="B20" s="61" t="s">
        <v>23</v>
      </c>
      <c r="C20" s="34">
        <v>300</v>
      </c>
      <c r="D20" s="41">
        <v>160</v>
      </c>
      <c r="E20" s="34">
        <f>C20*D20</f>
        <v>48000</v>
      </c>
      <c r="F20" s="8">
        <v>10120</v>
      </c>
      <c r="G20" s="8">
        <v>0</v>
      </c>
      <c r="H20" s="8">
        <f>F20+G20</f>
        <v>10120</v>
      </c>
      <c r="I20" s="20" t="s">
        <v>53</v>
      </c>
      <c r="J20" s="30" t="s">
        <v>24</v>
      </c>
    </row>
    <row r="21" spans="1:10" ht="21" customHeight="1" x14ac:dyDescent="0.25">
      <c r="A21" s="54"/>
      <c r="B21" s="61"/>
      <c r="C21" s="34"/>
      <c r="D21" s="41"/>
      <c r="E21" s="34"/>
      <c r="F21" s="8">
        <v>12222</v>
      </c>
      <c r="G21" s="8">
        <v>0</v>
      </c>
      <c r="H21" s="8">
        <f t="shared" ref="H21:H26" si="2">F21+G21</f>
        <v>12222</v>
      </c>
      <c r="I21" s="20" t="s">
        <v>54</v>
      </c>
      <c r="J21" s="31"/>
    </row>
    <row r="22" spans="1:10" ht="21" customHeight="1" x14ac:dyDescent="0.25">
      <c r="A22" s="54"/>
      <c r="B22" s="61"/>
      <c r="C22" s="34"/>
      <c r="D22" s="41"/>
      <c r="E22" s="34"/>
      <c r="F22" s="8">
        <v>9888</v>
      </c>
      <c r="G22" s="8">
        <v>0</v>
      </c>
      <c r="H22" s="8">
        <f t="shared" si="2"/>
        <v>9888</v>
      </c>
      <c r="I22" s="20" t="s">
        <v>55</v>
      </c>
      <c r="J22" s="31"/>
    </row>
    <row r="23" spans="1:10" ht="21" customHeight="1" x14ac:dyDescent="0.25">
      <c r="A23" s="54"/>
      <c r="B23" s="61"/>
      <c r="C23" s="34"/>
      <c r="D23" s="41"/>
      <c r="E23" s="34"/>
      <c r="F23" s="8">
        <v>1170</v>
      </c>
      <c r="G23" s="8">
        <v>0</v>
      </c>
      <c r="H23" s="8">
        <f t="shared" si="2"/>
        <v>1170</v>
      </c>
      <c r="I23" s="20" t="s">
        <v>56</v>
      </c>
      <c r="J23" s="31"/>
    </row>
    <row r="24" spans="1:10" ht="21" customHeight="1" x14ac:dyDescent="0.25">
      <c r="A24" s="54"/>
      <c r="B24" s="61"/>
      <c r="C24" s="34"/>
      <c r="D24" s="41"/>
      <c r="E24" s="34"/>
      <c r="F24" s="8">
        <v>3160</v>
      </c>
      <c r="G24" s="8">
        <v>0</v>
      </c>
      <c r="H24" s="8">
        <f t="shared" si="2"/>
        <v>3160</v>
      </c>
      <c r="I24" s="20" t="s">
        <v>57</v>
      </c>
      <c r="J24" s="31"/>
    </row>
    <row r="25" spans="1:10" ht="21" customHeight="1" x14ac:dyDescent="0.25">
      <c r="A25" s="54"/>
      <c r="B25" s="61"/>
      <c r="C25" s="34"/>
      <c r="D25" s="41"/>
      <c r="E25" s="34"/>
      <c r="F25" s="8">
        <f>7840+1274</f>
        <v>9114</v>
      </c>
      <c r="G25" s="8">
        <v>0</v>
      </c>
      <c r="H25" s="8">
        <f t="shared" si="2"/>
        <v>9114</v>
      </c>
      <c r="I25" s="20" t="s">
        <v>58</v>
      </c>
      <c r="J25" s="31"/>
    </row>
    <row r="26" spans="1:10" ht="21" customHeight="1" x14ac:dyDescent="0.25">
      <c r="A26" s="54"/>
      <c r="B26" s="61"/>
      <c r="C26" s="34"/>
      <c r="D26" s="41"/>
      <c r="E26" s="34"/>
      <c r="F26" s="8">
        <v>0</v>
      </c>
      <c r="G26" s="8">
        <v>0</v>
      </c>
      <c r="H26" s="8">
        <f t="shared" si="2"/>
        <v>0</v>
      </c>
      <c r="I26" s="20"/>
      <c r="J26" s="31"/>
    </row>
    <row r="27" spans="1:10" s="1" customFormat="1" ht="21" customHeight="1" x14ac:dyDescent="0.25">
      <c r="A27" s="9"/>
      <c r="B27" s="10" t="s">
        <v>25</v>
      </c>
      <c r="C27" s="11">
        <f>SUM(C20)</f>
        <v>300</v>
      </c>
      <c r="D27" s="11">
        <f>SUM(D20)</f>
        <v>160</v>
      </c>
      <c r="E27" s="11">
        <f>SUM(E20)</f>
        <v>48000</v>
      </c>
      <c r="F27" s="11">
        <f>SUM(F20:F26)</f>
        <v>45674</v>
      </c>
      <c r="G27" s="11">
        <f>SUM(G20:G26)</f>
        <v>0</v>
      </c>
      <c r="H27" s="11">
        <f>SUM(H20:H26)</f>
        <v>45674</v>
      </c>
      <c r="I27" s="16"/>
      <c r="J27" s="32"/>
    </row>
    <row r="28" spans="1:10" ht="21" customHeight="1" x14ac:dyDescent="0.25">
      <c r="A28" s="42">
        <v>5</v>
      </c>
      <c r="B28" s="48" t="s">
        <v>26</v>
      </c>
      <c r="C28" s="38">
        <v>200</v>
      </c>
      <c r="D28" s="45">
        <v>10</v>
      </c>
      <c r="E28" s="38">
        <f>C28*D28</f>
        <v>2000</v>
      </c>
      <c r="F28" s="8">
        <v>56.7</v>
      </c>
      <c r="G28" s="8">
        <v>0</v>
      </c>
      <c r="H28" s="8">
        <f>F28+G28</f>
        <v>56.7</v>
      </c>
      <c r="I28" s="20" t="s">
        <v>59</v>
      </c>
      <c r="J28" s="21" t="s">
        <v>27</v>
      </c>
    </row>
    <row r="29" spans="1:10" ht="21" customHeight="1" x14ac:dyDescent="0.25">
      <c r="A29" s="43"/>
      <c r="B29" s="49"/>
      <c r="C29" s="40"/>
      <c r="D29" s="47"/>
      <c r="E29" s="40"/>
      <c r="F29" s="8">
        <v>1557</v>
      </c>
      <c r="G29" s="8">
        <v>0</v>
      </c>
      <c r="H29" s="8">
        <f>F29+G29</f>
        <v>1557</v>
      </c>
      <c r="I29" s="20" t="s">
        <v>60</v>
      </c>
      <c r="J29" s="22"/>
    </row>
    <row r="30" spans="1:10" ht="21" customHeight="1" x14ac:dyDescent="0.25">
      <c r="A30" s="43"/>
      <c r="B30" s="49"/>
      <c r="C30" s="40"/>
      <c r="D30" s="47"/>
      <c r="E30" s="40"/>
      <c r="F30" s="8">
        <f>1160.4+948</f>
        <v>2108.4</v>
      </c>
      <c r="G30" s="8">
        <v>0</v>
      </c>
      <c r="H30" s="8">
        <f t="shared" ref="H30" si="3">F30+G30</f>
        <v>2108.4</v>
      </c>
      <c r="I30" s="20" t="s">
        <v>66</v>
      </c>
      <c r="J30" s="22"/>
    </row>
    <row r="31" spans="1:10" ht="21" customHeight="1" x14ac:dyDescent="0.25">
      <c r="A31" s="44"/>
      <c r="B31" s="50"/>
      <c r="C31" s="39"/>
      <c r="D31" s="46"/>
      <c r="E31" s="39"/>
      <c r="F31" s="8">
        <v>0</v>
      </c>
      <c r="G31" s="8">
        <v>0</v>
      </c>
      <c r="H31" s="8">
        <f t="shared" ref="H31" si="4">F31+G31</f>
        <v>0</v>
      </c>
      <c r="I31" s="20"/>
      <c r="J31" s="22"/>
    </row>
    <row r="32" spans="1:10" s="1" customFormat="1" ht="21" customHeight="1" x14ac:dyDescent="0.25">
      <c r="A32" s="9"/>
      <c r="B32" s="10" t="s">
        <v>28</v>
      </c>
      <c r="C32" s="11">
        <f>SUM(C28)</f>
        <v>200</v>
      </c>
      <c r="D32" s="11">
        <f t="shared" ref="D32:E32" si="5">SUM(D28)</f>
        <v>10</v>
      </c>
      <c r="E32" s="11">
        <f t="shared" si="5"/>
        <v>2000</v>
      </c>
      <c r="F32" s="11">
        <f>SUM(F28:F31)</f>
        <v>3722.1000000000004</v>
      </c>
      <c r="G32" s="11">
        <f>SUM(G28:G31)</f>
        <v>0</v>
      </c>
      <c r="H32" s="11">
        <f>SUM(H28:H31)</f>
        <v>3722.1000000000004</v>
      </c>
      <c r="I32" s="16"/>
      <c r="J32" s="23"/>
    </row>
    <row r="33" spans="1:10" ht="21" customHeight="1" x14ac:dyDescent="0.25">
      <c r="A33" s="54">
        <v>6</v>
      </c>
      <c r="B33" s="61" t="s">
        <v>29</v>
      </c>
      <c r="C33" s="34">
        <v>0</v>
      </c>
      <c r="D33" s="41"/>
      <c r="E33" s="34">
        <f>C33*D33</f>
        <v>0</v>
      </c>
      <c r="F33" s="8">
        <v>0</v>
      </c>
      <c r="G33" s="8">
        <v>0</v>
      </c>
      <c r="H33" s="8">
        <f>F33+G33</f>
        <v>0</v>
      </c>
      <c r="I33" s="15"/>
      <c r="J33" s="21" t="s">
        <v>30</v>
      </c>
    </row>
    <row r="34" spans="1:10" ht="21" customHeight="1" x14ac:dyDescent="0.25">
      <c r="A34" s="54"/>
      <c r="B34" s="61"/>
      <c r="C34" s="34"/>
      <c r="D34" s="41"/>
      <c r="E34" s="34"/>
      <c r="F34" s="8">
        <v>0</v>
      </c>
      <c r="G34" s="8">
        <v>0</v>
      </c>
      <c r="H34" s="8">
        <f>F34+G34</f>
        <v>0</v>
      </c>
      <c r="I34" s="20" t="s">
        <v>69</v>
      </c>
      <c r="J34" s="31"/>
    </row>
    <row r="35" spans="1:10" ht="21" customHeight="1" x14ac:dyDescent="0.25">
      <c r="A35" s="54"/>
      <c r="B35" s="61"/>
      <c r="C35" s="34"/>
      <c r="D35" s="41"/>
      <c r="E35" s="34"/>
      <c r="F35" s="8">
        <v>0</v>
      </c>
      <c r="G35" s="8">
        <v>0</v>
      </c>
      <c r="H35" s="8">
        <f>F35+G35</f>
        <v>0</v>
      </c>
      <c r="I35" s="15"/>
      <c r="J35" s="31"/>
    </row>
    <row r="36" spans="1:10" s="1" customFormat="1" ht="21" customHeight="1" x14ac:dyDescent="0.25">
      <c r="A36" s="9"/>
      <c r="B36" s="10" t="s">
        <v>31</v>
      </c>
      <c r="C36" s="11">
        <f>SUM(C33)</f>
        <v>0</v>
      </c>
      <c r="D36" s="11">
        <f t="shared" ref="D36:E36" si="6">SUM(D33)</f>
        <v>0</v>
      </c>
      <c r="E36" s="11">
        <f t="shared" si="6"/>
        <v>0</v>
      </c>
      <c r="F36" s="11">
        <f>SUM(F33:F35)</f>
        <v>0</v>
      </c>
      <c r="G36" s="11">
        <f>SUM(G33:G35)</f>
        <v>0</v>
      </c>
      <c r="H36" s="11">
        <f>SUM(H33:H35)</f>
        <v>0</v>
      </c>
      <c r="I36" s="16"/>
      <c r="J36" s="32"/>
    </row>
    <row r="37" spans="1:10" ht="21" customHeight="1" x14ac:dyDescent="0.25">
      <c r="A37" s="54">
        <v>7</v>
      </c>
      <c r="B37" s="61" t="s">
        <v>32</v>
      </c>
      <c r="C37" s="34">
        <v>0</v>
      </c>
      <c r="D37" s="41"/>
      <c r="E37" s="34">
        <f>C37*D37</f>
        <v>0</v>
      </c>
      <c r="F37" s="8">
        <v>0</v>
      </c>
      <c r="G37" s="8">
        <v>0</v>
      </c>
      <c r="H37" s="8">
        <f>F37+G37</f>
        <v>0</v>
      </c>
      <c r="I37" s="15"/>
      <c r="J37" s="24"/>
    </row>
    <row r="38" spans="1:10" ht="21" customHeight="1" x14ac:dyDescent="0.25">
      <c r="A38" s="54"/>
      <c r="B38" s="61"/>
      <c r="C38" s="34"/>
      <c r="D38" s="41"/>
      <c r="E38" s="34"/>
      <c r="F38" s="8">
        <v>0</v>
      </c>
      <c r="G38" s="8">
        <v>0</v>
      </c>
      <c r="H38" s="8">
        <f>F38+G38</f>
        <v>0</v>
      </c>
      <c r="I38" s="15"/>
      <c r="J38" s="25"/>
    </row>
    <row r="39" spans="1:10" ht="21" customHeight="1" x14ac:dyDescent="0.25">
      <c r="A39" s="54"/>
      <c r="B39" s="61"/>
      <c r="C39" s="34"/>
      <c r="D39" s="41"/>
      <c r="E39" s="34"/>
      <c r="F39" s="8">
        <v>0</v>
      </c>
      <c r="G39" s="8">
        <v>0</v>
      </c>
      <c r="H39" s="8">
        <f>F39+G39</f>
        <v>0</v>
      </c>
      <c r="I39" s="15"/>
      <c r="J39" s="25"/>
    </row>
    <row r="40" spans="1:10" s="1" customFormat="1" ht="21" customHeight="1" x14ac:dyDescent="0.25">
      <c r="A40" s="9"/>
      <c r="B40" s="10" t="s">
        <v>33</v>
      </c>
      <c r="C40" s="11">
        <f>SUM(C37)</f>
        <v>0</v>
      </c>
      <c r="D40" s="11">
        <f t="shared" ref="D40:E40" si="7">SUM(D37)</f>
        <v>0</v>
      </c>
      <c r="E40" s="11">
        <f t="shared" si="7"/>
        <v>0</v>
      </c>
      <c r="F40" s="11">
        <f>SUM(F37:F39)</f>
        <v>0</v>
      </c>
      <c r="G40" s="11">
        <f>SUM(G37:G39)</f>
        <v>0</v>
      </c>
      <c r="H40" s="11">
        <f>SUM(H37:H39)</f>
        <v>0</v>
      </c>
      <c r="I40" s="16"/>
      <c r="J40" s="26"/>
    </row>
    <row r="41" spans="1:10" ht="21" customHeight="1" x14ac:dyDescent="0.25">
      <c r="A41" s="54">
        <v>8</v>
      </c>
      <c r="B41" s="61" t="s">
        <v>34</v>
      </c>
      <c r="C41" s="34">
        <v>0</v>
      </c>
      <c r="D41" s="41"/>
      <c r="E41" s="34">
        <f>C41*D41</f>
        <v>0</v>
      </c>
      <c r="F41" s="8">
        <v>0</v>
      </c>
      <c r="G41" s="8">
        <v>0</v>
      </c>
      <c r="H41" s="8">
        <f>F41+G41</f>
        <v>0</v>
      </c>
      <c r="I41" s="15"/>
      <c r="J41" s="30" t="s">
        <v>35</v>
      </c>
    </row>
    <row r="42" spans="1:10" ht="21" customHeight="1" x14ac:dyDescent="0.25">
      <c r="A42" s="54"/>
      <c r="B42" s="61"/>
      <c r="C42" s="34"/>
      <c r="D42" s="41"/>
      <c r="E42" s="34"/>
      <c r="F42" s="8">
        <v>0</v>
      </c>
      <c r="G42" s="8">
        <v>0</v>
      </c>
      <c r="H42" s="8">
        <f>F42+G42</f>
        <v>0</v>
      </c>
      <c r="I42" s="15"/>
      <c r="J42" s="31"/>
    </row>
    <row r="43" spans="1:10" ht="21" customHeight="1" x14ac:dyDescent="0.25">
      <c r="A43" s="54"/>
      <c r="B43" s="61"/>
      <c r="C43" s="34"/>
      <c r="D43" s="41"/>
      <c r="E43" s="34"/>
      <c r="F43" s="8">
        <v>0</v>
      </c>
      <c r="G43" s="8">
        <v>0</v>
      </c>
      <c r="H43" s="8">
        <f>F43+G43</f>
        <v>0</v>
      </c>
      <c r="I43" s="15"/>
      <c r="J43" s="31"/>
    </row>
    <row r="44" spans="1:10" s="1" customFormat="1" ht="21" customHeight="1" x14ac:dyDescent="0.25">
      <c r="A44" s="9"/>
      <c r="B44" s="10" t="s">
        <v>36</v>
      </c>
      <c r="C44" s="11">
        <f>SUM(C41)</f>
        <v>0</v>
      </c>
      <c r="D44" s="11">
        <f t="shared" ref="D44:E44" si="8">SUM(D41)</f>
        <v>0</v>
      </c>
      <c r="E44" s="11">
        <f t="shared" si="8"/>
        <v>0</v>
      </c>
      <c r="F44" s="11">
        <f>SUM(F41:F43)</f>
        <v>0</v>
      </c>
      <c r="G44" s="11">
        <f>SUM(G41:G43)</f>
        <v>0</v>
      </c>
      <c r="H44" s="11">
        <f>SUM(H41:H43)</f>
        <v>0</v>
      </c>
      <c r="I44" s="16"/>
      <c r="J44" s="32"/>
    </row>
    <row r="45" spans="1:10" ht="21" customHeight="1" x14ac:dyDescent="0.25">
      <c r="A45" s="54">
        <v>9</v>
      </c>
      <c r="B45" s="61" t="s">
        <v>37</v>
      </c>
      <c r="C45" s="34">
        <v>0</v>
      </c>
      <c r="D45" s="41"/>
      <c r="E45" s="34">
        <f>C45*D45</f>
        <v>0</v>
      </c>
      <c r="F45" s="8">
        <v>0</v>
      </c>
      <c r="G45" s="8">
        <v>0</v>
      </c>
      <c r="H45" s="8">
        <f>F45+G45</f>
        <v>0</v>
      </c>
      <c r="I45" s="15"/>
      <c r="J45" s="21" t="s">
        <v>38</v>
      </c>
    </row>
    <row r="46" spans="1:10" ht="21" customHeight="1" x14ac:dyDescent="0.25">
      <c r="A46" s="54"/>
      <c r="B46" s="61"/>
      <c r="C46" s="34"/>
      <c r="D46" s="41"/>
      <c r="E46" s="34"/>
      <c r="F46" s="8">
        <v>0</v>
      </c>
      <c r="G46" s="8">
        <v>0</v>
      </c>
      <c r="H46" s="8">
        <f>F46+G46</f>
        <v>0</v>
      </c>
      <c r="I46" s="15"/>
      <c r="J46" s="22"/>
    </row>
    <row r="47" spans="1:10" ht="21" customHeight="1" x14ac:dyDescent="0.25">
      <c r="A47" s="54"/>
      <c r="B47" s="61"/>
      <c r="C47" s="34"/>
      <c r="D47" s="41"/>
      <c r="E47" s="34"/>
      <c r="F47" s="8">
        <v>0</v>
      </c>
      <c r="G47" s="8">
        <v>0</v>
      </c>
      <c r="H47" s="8">
        <f>F47+G47</f>
        <v>0</v>
      </c>
      <c r="I47" s="15"/>
      <c r="J47" s="22"/>
    </row>
    <row r="48" spans="1:10" s="1" customFormat="1" ht="21" customHeight="1" x14ac:dyDescent="0.25">
      <c r="A48" s="9"/>
      <c r="B48" s="10" t="s">
        <v>39</v>
      </c>
      <c r="C48" s="11">
        <f>SUM(C45)</f>
        <v>0</v>
      </c>
      <c r="D48" s="11">
        <f t="shared" ref="D48:E48" si="9">SUM(D45)</f>
        <v>0</v>
      </c>
      <c r="E48" s="11">
        <f t="shared" si="9"/>
        <v>0</v>
      </c>
      <c r="F48" s="11">
        <f>SUM(F45:F47)</f>
        <v>0</v>
      </c>
      <c r="G48" s="11">
        <f t="shared" ref="G48:H48" si="10">SUM(G45:G47)</f>
        <v>0</v>
      </c>
      <c r="H48" s="11">
        <f t="shared" si="10"/>
        <v>0</v>
      </c>
      <c r="I48" s="16"/>
      <c r="J48" s="23"/>
    </row>
    <row r="49" spans="1:10" ht="21" customHeight="1" x14ac:dyDescent="0.25">
      <c r="A49" s="42">
        <v>10</v>
      </c>
      <c r="B49" s="48" t="s">
        <v>40</v>
      </c>
      <c r="C49" s="35">
        <v>0</v>
      </c>
      <c r="D49" s="42"/>
      <c r="E49" s="35">
        <f>C49*D49</f>
        <v>0</v>
      </c>
      <c r="F49" s="8">
        <v>54.8</v>
      </c>
      <c r="G49" s="8">
        <v>0</v>
      </c>
      <c r="H49" s="8">
        <f t="shared" ref="H49:H59" si="11">F49+G49</f>
        <v>54.8</v>
      </c>
      <c r="I49" s="20" t="s">
        <v>61</v>
      </c>
      <c r="J49" s="24"/>
    </row>
    <row r="50" spans="1:10" ht="21" customHeight="1" x14ac:dyDescent="0.25">
      <c r="A50" s="43"/>
      <c r="B50" s="49"/>
      <c r="C50" s="36"/>
      <c r="D50" s="43"/>
      <c r="E50" s="36"/>
      <c r="F50" s="8">
        <v>725</v>
      </c>
      <c r="G50" s="8">
        <v>0</v>
      </c>
      <c r="H50" s="8">
        <f t="shared" si="11"/>
        <v>725</v>
      </c>
      <c r="I50" s="20" t="s">
        <v>68</v>
      </c>
      <c r="J50" s="25"/>
    </row>
    <row r="51" spans="1:10" ht="21" customHeight="1" x14ac:dyDescent="0.25">
      <c r="A51" s="43"/>
      <c r="B51" s="49"/>
      <c r="C51" s="36"/>
      <c r="D51" s="43"/>
      <c r="E51" s="36"/>
      <c r="F51" s="8">
        <f>150+93</f>
        <v>243</v>
      </c>
      <c r="G51" s="8">
        <v>0</v>
      </c>
      <c r="H51" s="8">
        <f t="shared" si="11"/>
        <v>243</v>
      </c>
      <c r="I51" s="20" t="s">
        <v>70</v>
      </c>
      <c r="J51" s="25"/>
    </row>
    <row r="52" spans="1:10" ht="21" customHeight="1" x14ac:dyDescent="0.25">
      <c r="A52" s="43"/>
      <c r="B52" s="49"/>
      <c r="C52" s="36"/>
      <c r="D52" s="43"/>
      <c r="E52" s="36"/>
      <c r="F52" s="8">
        <v>0</v>
      </c>
      <c r="G52" s="8">
        <v>78.900000000000006</v>
      </c>
      <c r="H52" s="8">
        <f t="shared" si="11"/>
        <v>78.900000000000006</v>
      </c>
      <c r="I52" s="20" t="s">
        <v>62</v>
      </c>
      <c r="J52" s="25"/>
    </row>
    <row r="53" spans="1:10" ht="21" customHeight="1" x14ac:dyDescent="0.25">
      <c r="A53" s="43"/>
      <c r="B53" s="49"/>
      <c r="C53" s="36"/>
      <c r="D53" s="43"/>
      <c r="E53" s="36"/>
      <c r="F53" s="8">
        <v>0</v>
      </c>
      <c r="G53" s="8">
        <v>89.3</v>
      </c>
      <c r="H53" s="8">
        <f t="shared" si="11"/>
        <v>89.3</v>
      </c>
      <c r="I53" s="20" t="s">
        <v>63</v>
      </c>
      <c r="J53" s="25"/>
    </row>
    <row r="54" spans="1:10" ht="21" customHeight="1" x14ac:dyDescent="0.25">
      <c r="A54" s="43"/>
      <c r="B54" s="49"/>
      <c r="C54" s="36"/>
      <c r="D54" s="43"/>
      <c r="E54" s="36"/>
      <c r="F54" s="8">
        <f>46+81</f>
        <v>127</v>
      </c>
      <c r="G54" s="8">
        <v>0</v>
      </c>
      <c r="H54" s="8">
        <f t="shared" si="11"/>
        <v>127</v>
      </c>
      <c r="I54" s="20" t="s">
        <v>71</v>
      </c>
      <c r="J54" s="25"/>
    </row>
    <row r="55" spans="1:10" ht="21" customHeight="1" x14ac:dyDescent="0.25">
      <c r="A55" s="43"/>
      <c r="B55" s="49"/>
      <c r="C55" s="36"/>
      <c r="D55" s="43"/>
      <c r="E55" s="36"/>
      <c r="F55" s="8">
        <v>1100</v>
      </c>
      <c r="G55" s="8">
        <v>0</v>
      </c>
      <c r="H55" s="8">
        <f t="shared" si="11"/>
        <v>1100</v>
      </c>
      <c r="I55" s="20" t="s">
        <v>64</v>
      </c>
      <c r="J55" s="25"/>
    </row>
    <row r="56" spans="1:10" ht="21" customHeight="1" x14ac:dyDescent="0.25">
      <c r="A56" s="43"/>
      <c r="B56" s="49"/>
      <c r="C56" s="36"/>
      <c r="D56" s="43"/>
      <c r="E56" s="36"/>
      <c r="F56" s="8">
        <v>1400</v>
      </c>
      <c r="G56" s="8">
        <v>0</v>
      </c>
      <c r="H56" s="8">
        <f t="shared" si="11"/>
        <v>1400</v>
      </c>
      <c r="I56" s="20" t="s">
        <v>65</v>
      </c>
      <c r="J56" s="25"/>
    </row>
    <row r="57" spans="1:10" ht="21" customHeight="1" x14ac:dyDescent="0.25">
      <c r="A57" s="43"/>
      <c r="B57" s="49"/>
      <c r="C57" s="36"/>
      <c r="D57" s="43"/>
      <c r="E57" s="36"/>
      <c r="F57" s="8">
        <f>155+54.8</f>
        <v>209.8</v>
      </c>
      <c r="G57" s="8">
        <v>0</v>
      </c>
      <c r="H57" s="8">
        <f t="shared" si="11"/>
        <v>209.8</v>
      </c>
      <c r="I57" s="20" t="s">
        <v>67</v>
      </c>
      <c r="J57" s="25"/>
    </row>
    <row r="58" spans="1:10" ht="21" customHeight="1" x14ac:dyDescent="0.25">
      <c r="A58" s="43"/>
      <c r="B58" s="49"/>
      <c r="C58" s="36"/>
      <c r="D58" s="43"/>
      <c r="E58" s="36"/>
      <c r="F58" s="8">
        <v>0</v>
      </c>
      <c r="G58" s="8">
        <v>0</v>
      </c>
      <c r="H58" s="8">
        <f t="shared" si="11"/>
        <v>0</v>
      </c>
      <c r="I58" s="20"/>
      <c r="J58" s="25"/>
    </row>
    <row r="59" spans="1:10" s="1" customFormat="1" ht="21" customHeight="1" x14ac:dyDescent="0.25">
      <c r="A59" s="43"/>
      <c r="B59" s="50"/>
      <c r="C59" s="37"/>
      <c r="D59" s="44"/>
      <c r="E59" s="37"/>
      <c r="F59" s="8">
        <v>0</v>
      </c>
      <c r="G59" s="8">
        <v>0</v>
      </c>
      <c r="H59" s="8">
        <f t="shared" si="11"/>
        <v>0</v>
      </c>
      <c r="I59" s="8"/>
      <c r="J59" s="25"/>
    </row>
    <row r="60" spans="1:10" s="1" customFormat="1" ht="21" customHeight="1" x14ac:dyDescent="0.25">
      <c r="A60" s="9"/>
      <c r="B60" s="10" t="s">
        <v>41</v>
      </c>
      <c r="C60" s="11">
        <f>SUM(C49)</f>
        <v>0</v>
      </c>
      <c r="D60" s="11">
        <f t="shared" ref="D60:E60" si="12">SUM(D49)</f>
        <v>0</v>
      </c>
      <c r="E60" s="11">
        <f t="shared" si="12"/>
        <v>0</v>
      </c>
      <c r="F60" s="11">
        <f>SUM(F49:F59)</f>
        <v>3859.6000000000004</v>
      </c>
      <c r="G60" s="11">
        <f>SUM(G49:G59)</f>
        <v>168.2</v>
      </c>
      <c r="H60" s="11">
        <f>SUM(H49:H59)</f>
        <v>4027.8</v>
      </c>
      <c r="I60" s="16"/>
      <c r="J60" s="26"/>
    </row>
    <row r="61" spans="1:10" ht="21" customHeight="1" x14ac:dyDescent="0.25">
      <c r="A61" s="9"/>
      <c r="B61" s="10" t="s">
        <v>42</v>
      </c>
      <c r="C61" s="11">
        <f>SUM(C60,C48,C44,C40,C36,C32,C27,C19,C14,C11)</f>
        <v>500</v>
      </c>
      <c r="D61" s="11">
        <f>SUM(D60,D48,D44,D40,D36,D32,D27,D19,D14,D11)</f>
        <v>170</v>
      </c>
      <c r="E61" s="11">
        <f>SUM(E60,E48,E44,E40,E36,E32,E27,E19,E14,E11)</f>
        <v>50000</v>
      </c>
      <c r="F61" s="11">
        <f>SUM(F60,F48,F44,F40,F36,F32,F27,F19,F14,F11)</f>
        <v>53255.7</v>
      </c>
      <c r="G61" s="11">
        <f>SUM(G60,G48,G44,G40,G36,G32,G27,G19,G14,G11)</f>
        <v>168.2</v>
      </c>
      <c r="H61" s="11">
        <f>SUM(H60,H48,H44,H40,H36,H32,H27,H19,H14,H11)</f>
        <v>53423.9</v>
      </c>
      <c r="I61" s="16"/>
      <c r="J61" s="17"/>
    </row>
    <row r="65" spans="1:9" ht="21" customHeight="1" x14ac:dyDescent="0.25">
      <c r="A65" s="58" t="s">
        <v>43</v>
      </c>
      <c r="B65" s="59"/>
      <c r="C65" s="60" t="s">
        <v>44</v>
      </c>
      <c r="D65" s="60"/>
      <c r="E65" s="60" t="s">
        <v>45</v>
      </c>
      <c r="F65" s="60"/>
      <c r="G65" s="60" t="s">
        <v>46</v>
      </c>
      <c r="H65" s="60"/>
      <c r="I65" s="18" t="s">
        <v>47</v>
      </c>
    </row>
    <row r="66" spans="1:9" ht="21" customHeight="1" x14ac:dyDescent="0.25">
      <c r="A66" s="51">
        <f>E61</f>
        <v>50000</v>
      </c>
      <c r="B66" s="52"/>
      <c r="C66" s="52">
        <f>H61</f>
        <v>53423.9</v>
      </c>
      <c r="D66" s="52"/>
      <c r="E66" s="52">
        <f>F61</f>
        <v>53255.7</v>
      </c>
      <c r="F66" s="52"/>
      <c r="G66" s="52">
        <f>G61</f>
        <v>168.2</v>
      </c>
      <c r="H66" s="52"/>
      <c r="I66" s="19">
        <f>A66-C66</f>
        <v>-3423.9000000000015</v>
      </c>
    </row>
    <row r="68" spans="1:9" ht="21" customHeight="1" x14ac:dyDescent="0.25">
      <c r="A68" s="12" t="s">
        <v>48</v>
      </c>
      <c r="B68" s="1"/>
      <c r="C68" s="13" t="s">
        <v>49</v>
      </c>
      <c r="D68" s="12"/>
      <c r="E68" s="12" t="s">
        <v>50</v>
      </c>
      <c r="F68" s="12"/>
      <c r="G68" s="12" t="s">
        <v>51</v>
      </c>
      <c r="H68" s="1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B8:B10"/>
    <mergeCell ref="B12:B13"/>
    <mergeCell ref="B15:B18"/>
    <mergeCell ref="B20:B26"/>
    <mergeCell ref="B28:B31"/>
    <mergeCell ref="B33:B35"/>
    <mergeCell ref="B37:B39"/>
    <mergeCell ref="B41:B43"/>
    <mergeCell ref="B45:B47"/>
    <mergeCell ref="A66:B66"/>
    <mergeCell ref="C66:D66"/>
    <mergeCell ref="E66:F66"/>
    <mergeCell ref="G66:H66"/>
    <mergeCell ref="A6:A7"/>
    <mergeCell ref="A8:A10"/>
    <mergeCell ref="A12:A13"/>
    <mergeCell ref="A15:A18"/>
    <mergeCell ref="A20:A26"/>
    <mergeCell ref="A28:A31"/>
    <mergeCell ref="A33:A35"/>
    <mergeCell ref="A37:A39"/>
    <mergeCell ref="A41:A43"/>
    <mergeCell ref="A45:A47"/>
    <mergeCell ref="A49:A59"/>
    <mergeCell ref="B6:B7"/>
    <mergeCell ref="B49:B59"/>
    <mergeCell ref="C8:C10"/>
    <mergeCell ref="C12:C13"/>
    <mergeCell ref="C15:C18"/>
    <mergeCell ref="C20:C26"/>
    <mergeCell ref="C28:C31"/>
    <mergeCell ref="C33:C35"/>
    <mergeCell ref="C37:C39"/>
    <mergeCell ref="C41:C43"/>
    <mergeCell ref="C45:C47"/>
    <mergeCell ref="C49:C59"/>
    <mergeCell ref="D8:D10"/>
    <mergeCell ref="D12:D13"/>
    <mergeCell ref="D15:D18"/>
    <mergeCell ref="D20:D26"/>
    <mergeCell ref="D28:D31"/>
    <mergeCell ref="D33:D35"/>
    <mergeCell ref="D37:D39"/>
    <mergeCell ref="D41:D43"/>
    <mergeCell ref="D45:D47"/>
    <mergeCell ref="D49:D59"/>
    <mergeCell ref="E8:E10"/>
    <mergeCell ref="E12:E13"/>
    <mergeCell ref="E15:E18"/>
    <mergeCell ref="E20:E26"/>
    <mergeCell ref="E28:E31"/>
    <mergeCell ref="E33:E35"/>
    <mergeCell ref="E37:E39"/>
    <mergeCell ref="E41:E43"/>
    <mergeCell ref="E45:E47"/>
    <mergeCell ref="E49:E59"/>
    <mergeCell ref="J45:J48"/>
    <mergeCell ref="J49:J60"/>
    <mergeCell ref="H4:I5"/>
    <mergeCell ref="J20:J27"/>
    <mergeCell ref="J28:J32"/>
    <mergeCell ref="J33:J36"/>
    <mergeCell ref="J37:J40"/>
    <mergeCell ref="J41:J44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2023-02-24T01:52:27Z</cp:lastPrinted>
  <dcterms:created xsi:type="dcterms:W3CDTF">2014-04-15T08:52:00Z</dcterms:created>
  <dcterms:modified xsi:type="dcterms:W3CDTF">2023-02-24T01:53:31Z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