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ocuments/香港旅游局/康辉/公司内部流程/借款申请/"/>
    </mc:Choice>
  </mc:AlternateContent>
  <xr:revisionPtr revIDLastSave="0" documentId="13_ncr:1_{96B4F3D9-0494-6640-BBF7-502E390472DF}" xr6:coauthVersionLast="47" xr6:coauthVersionMax="47" xr10:uidLastSave="{00000000-0000-0000-0000-000000000000}"/>
  <bookViews>
    <workbookView xWindow="4060" yWindow="72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H32" i="1"/>
  <c r="H22" i="1"/>
  <c r="H23" i="1"/>
  <c r="H24" i="1"/>
  <c r="H26" i="1"/>
  <c r="H27" i="1"/>
  <c r="H28" i="1"/>
  <c r="H29" i="1"/>
  <c r="H30" i="1"/>
  <c r="H31" i="1"/>
  <c r="H21" i="1"/>
  <c r="H20" i="1"/>
  <c r="H43" i="1" l="1"/>
  <c r="H46" i="1" s="1"/>
  <c r="G32" i="1"/>
  <c r="G46" i="1"/>
  <c r="F46" i="1"/>
  <c r="E46" i="1"/>
  <c r="D46" i="1"/>
  <c r="C46" i="1"/>
  <c r="E43" i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H37" i="1" s="1"/>
  <c r="E35" i="1"/>
  <c r="E37" i="1" s="1"/>
  <c r="G34" i="1"/>
  <c r="F34" i="1"/>
  <c r="D34" i="1"/>
  <c r="C34" i="1"/>
  <c r="H33" i="1"/>
  <c r="H34" i="1" s="1"/>
  <c r="E33" i="1"/>
  <c r="E34" i="1" s="1"/>
  <c r="D32" i="1"/>
  <c r="C32" i="1"/>
  <c r="E20" i="1"/>
  <c r="E32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0" i="1" l="1"/>
  <c r="H16" i="1"/>
  <c r="H13" i="1"/>
  <c r="D47" i="1"/>
  <c r="H40" i="1"/>
  <c r="H47" i="1" s="1"/>
  <c r="F47" i="1"/>
  <c r="E52" i="1" s="1"/>
  <c r="C47" i="1"/>
  <c r="G47" i="1"/>
  <c r="G52" i="1" s="1"/>
  <c r="E47" i="1"/>
  <c r="A52" i="1" s="1"/>
  <c r="C52" i="1" l="1"/>
  <c r="I52" i="1" s="1"/>
</calcChain>
</file>

<file path=xl/sharedStrings.xml><?xml version="1.0" encoding="utf-8"?>
<sst xmlns="http://schemas.openxmlformats.org/spreadsheetml/2006/main" count="66" uniqueCount="66">
  <si>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</si>
  <si>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</si>
  <si>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</si>
  <si>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</si>
  <si>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</si>
  <si>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</si>
  <si>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</si>
  <si>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</si>
  <si>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</si>
  <si>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</si>
  <si>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</si>
  <si>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</si>
  <si>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</si>
  <si>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</si>
  <si>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</si>
  <si>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</si>
  <si>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</si>
  <si>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</si>
  <si>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</si>
  <si>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</si>
  <si>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</si>
  <si>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</si>
  <si>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</si>
  <si>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</si>
  <si>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</si>
  <si>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</si>
  <si>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</si>
  <si>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</si>
  <si>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</si>
  <si>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</si>
  <si>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</si>
  <si>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</si>
  <si>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</si>
  <si>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</si>
  <si>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</si>
  <si>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</si>
  <si>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</si>
  <si>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</si>
  <si>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</si>
  <si>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</si>
  <si>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</si>
  <si>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</si>
  <si>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</si>
  <si>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</si>
  <si>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</si>
  <si>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</si>
  <si>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</si>
  <si>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</si>
  <si>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</si>
  <si>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</si>
  <si>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</si>
  <si>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团号：HMVB-240325-XGL885</t>
    <phoneticPr fontId="8" type="noConversion"/>
  </si>
  <si>
    <t>伴手礼</t>
    <phoneticPr fontId="8" type="noConversion"/>
  </si>
  <si>
    <t>胸卡套</t>
    <phoneticPr fontId="8" type="noConversion"/>
  </si>
  <si>
    <t>包装袋</t>
    <phoneticPr fontId="8" type="noConversion"/>
  </si>
  <si>
    <t>20，84</t>
    <phoneticPr fontId="8" type="noConversion"/>
  </si>
  <si>
    <t>挂绳</t>
    <phoneticPr fontId="8" type="noConversion"/>
  </si>
  <si>
    <t>流沙小龙</t>
    <phoneticPr fontId="8" type="noConversion"/>
  </si>
  <si>
    <t>杯垫样品</t>
    <phoneticPr fontId="8" type="noConversion"/>
  </si>
  <si>
    <t>海报</t>
    <phoneticPr fontId="8" type="noConversion"/>
  </si>
  <si>
    <t>贴纸1</t>
    <phoneticPr fontId="8" type="noConversion"/>
  </si>
  <si>
    <t>贴纸2</t>
    <phoneticPr fontId="8" type="noConversion"/>
  </si>
  <si>
    <t>发光灯牌</t>
    <phoneticPr fontId="8" type="noConversion"/>
  </si>
  <si>
    <t>展示架</t>
    <phoneticPr fontId="8" type="noConversion"/>
  </si>
  <si>
    <t>鲜花</t>
    <phoneticPr fontId="8" type="noConversion"/>
  </si>
  <si>
    <t>会议日期：2024.3.28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</si>
</sst>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5" xfId="0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0" fontId="7" fillId="0" borderId="2" xfId="0" applyNumberFormat="1" applyFont="1" applyBorder="1" applyAlignment="1">
      <alignment horizontal="right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4"/>
  <sheetViews>
    <sheetView tabSelected="1" topLeftCell="A35" workbookViewId="0">
      <selection activeCell="E20" sqref="E20:E2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34.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51</v>
      </c>
      <c r="I4" s="56"/>
      <c r="J4" s="56" t="s">
        <v>65</v>
      </c>
    </row>
    <row r="5" spans="1:12" ht="21" customHeight="1">
      <c r="H5" s="57"/>
      <c r="I5" s="57"/>
      <c r="J5" s="57"/>
    </row>
    <row r="6" spans="1:12" ht="21" customHeight="1">
      <c r="A6" s="42" t="s">
        <v>1</v>
      </c>
      <c r="B6" s="47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51" t="s">
        <v>14</v>
      </c>
    </row>
    <row r="9" spans="1:12" ht="21" customHeight="1">
      <c r="A9" s="43"/>
      <c r="B9" s="34"/>
      <c r="C9" s="37"/>
      <c r="D9" s="50"/>
      <c r="E9" s="37"/>
      <c r="F9" s="10">
        <v>0</v>
      </c>
      <c r="G9" s="10">
        <v>0</v>
      </c>
      <c r="H9" s="10">
        <f t="shared" si="0"/>
        <v>0</v>
      </c>
      <c r="I9" s="18"/>
      <c r="J9" s="61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52"/>
    </row>
    <row r="11" spans="1:12" ht="21" customHeight="1">
      <c r="A11" s="44">
        <v>2</v>
      </c>
      <c r="B11" s="35" t="s">
        <v>16</v>
      </c>
      <c r="C11" s="38">
        <v>0</v>
      </c>
      <c r="D11" s="44"/>
      <c r="E11" s="38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51" t="s">
        <v>17</v>
      </c>
    </row>
    <row r="12" spans="1:12" ht="21" customHeight="1">
      <c r="A12" s="45"/>
      <c r="B12" s="48"/>
      <c r="C12" s="39"/>
      <c r="D12" s="45"/>
      <c r="E12" s="39"/>
      <c r="F12" s="10">
        <v>0</v>
      </c>
      <c r="G12" s="10">
        <v>0</v>
      </c>
      <c r="H12" s="10">
        <f t="shared" si="0"/>
        <v>0</v>
      </c>
      <c r="I12" s="18"/>
      <c r="J12" s="61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52"/>
    </row>
    <row r="14" spans="1:12" ht="21" customHeight="1">
      <c r="A14" s="43">
        <v>3</v>
      </c>
      <c r="B14" s="34" t="s">
        <v>19</v>
      </c>
      <c r="C14" s="37">
        <v>0</v>
      </c>
      <c r="D14" s="50"/>
      <c r="E14" s="37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8" t="s">
        <v>20</v>
      </c>
    </row>
    <row r="15" spans="1:12" ht="21" customHeight="1">
      <c r="A15" s="43"/>
      <c r="B15" s="34"/>
      <c r="C15" s="37"/>
      <c r="D15" s="50"/>
      <c r="E15" s="37"/>
      <c r="F15" s="10">
        <v>0</v>
      </c>
      <c r="G15" s="10">
        <v>0</v>
      </c>
      <c r="H15" s="10">
        <f>F15+G15</f>
        <v>0</v>
      </c>
      <c r="I15" s="18"/>
      <c r="J15" s="59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60"/>
    </row>
    <row r="17" spans="1:10" ht="21" customHeight="1">
      <c r="A17" s="43">
        <v>4</v>
      </c>
      <c r="B17" s="34" t="s">
        <v>22</v>
      </c>
      <c r="C17" s="37">
        <v>0</v>
      </c>
      <c r="D17" s="50"/>
      <c r="E17" s="37">
        <f>C17*D17</f>
        <v>0</v>
      </c>
      <c r="F17" s="10"/>
      <c r="G17" s="10"/>
      <c r="H17" s="10"/>
      <c r="I17" s="18"/>
      <c r="J17" s="58" t="s">
        <v>23</v>
      </c>
    </row>
    <row r="18" spans="1:10" ht="21" customHeight="1">
      <c r="A18" s="43"/>
      <c r="B18" s="34"/>
      <c r="C18" s="37"/>
      <c r="D18" s="50"/>
      <c r="E18" s="37"/>
      <c r="F18" s="10"/>
      <c r="G18" s="10"/>
      <c r="H18" s="10"/>
      <c r="I18" s="18"/>
      <c r="J18" s="59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60"/>
    </row>
    <row r="20" spans="1:10" ht="15">
      <c r="A20" s="44">
        <v>5</v>
      </c>
      <c r="B20" s="35" t="s">
        <v>25</v>
      </c>
      <c r="C20" s="38">
        <v>20000</v>
      </c>
      <c r="D20" s="44">
        <v>1</v>
      </c>
      <c r="E20" s="38">
        <f>C20*D20</f>
        <v>20000</v>
      </c>
      <c r="F20" s="10">
        <v>19430.34</v>
      </c>
      <c r="G20" s="10"/>
      <c r="H20" s="10">
        <f>F20</f>
        <v>19430.34</v>
      </c>
      <c r="I20" s="27" t="s">
        <v>52</v>
      </c>
      <c r="J20" s="51" t="s">
        <v>26</v>
      </c>
    </row>
    <row r="21" spans="1:10" ht="22" customHeight="1">
      <c r="A21" s="46"/>
      <c r="B21" s="36"/>
      <c r="C21" s="49"/>
      <c r="D21" s="46"/>
      <c r="E21" s="49"/>
      <c r="F21" s="10">
        <v>383</v>
      </c>
      <c r="G21" s="10"/>
      <c r="H21" s="10">
        <f>F21</f>
        <v>383</v>
      </c>
      <c r="I21" s="23" t="s">
        <v>53</v>
      </c>
      <c r="J21" s="61"/>
    </row>
    <row r="22" spans="1:10" ht="22" customHeight="1">
      <c r="A22" s="46"/>
      <c r="B22" s="36"/>
      <c r="C22" s="49"/>
      <c r="D22" s="46"/>
      <c r="E22" s="49"/>
      <c r="F22" s="62" t="s">
        <v>55</v>
      </c>
      <c r="G22" s="10"/>
      <c r="H22" s="10" t="str">
        <f t="shared" ref="H22:H31" si="5">F22</f>
        <v>20，84</v>
      </c>
      <c r="I22" s="23" t="s">
        <v>54</v>
      </c>
      <c r="J22" s="61"/>
    </row>
    <row r="23" spans="1:10" ht="22" customHeight="1">
      <c r="A23" s="46"/>
      <c r="B23" s="36"/>
      <c r="C23" s="49"/>
      <c r="D23" s="46"/>
      <c r="E23" s="49"/>
      <c r="F23" s="10">
        <v>270.95</v>
      </c>
      <c r="G23" s="10"/>
      <c r="H23" s="10">
        <f t="shared" si="5"/>
        <v>270.95</v>
      </c>
      <c r="I23" s="23" t="s">
        <v>56</v>
      </c>
      <c r="J23" s="61"/>
    </row>
    <row r="24" spans="1:10" ht="22" customHeight="1">
      <c r="A24" s="46"/>
      <c r="B24" s="36"/>
      <c r="C24" s="49"/>
      <c r="D24" s="46"/>
      <c r="E24" s="49"/>
      <c r="F24" s="10">
        <v>898.94</v>
      </c>
      <c r="G24" s="10"/>
      <c r="H24" s="10">
        <f t="shared" si="5"/>
        <v>898.94</v>
      </c>
      <c r="I24" s="23" t="s">
        <v>57</v>
      </c>
      <c r="J24" s="61"/>
    </row>
    <row r="25" spans="1:10" ht="22" customHeight="1">
      <c r="A25" s="46"/>
      <c r="B25" s="36"/>
      <c r="C25" s="49"/>
      <c r="D25" s="46"/>
      <c r="E25" s="49"/>
      <c r="F25" s="10">
        <v>19</v>
      </c>
      <c r="G25" s="10">
        <v>19</v>
      </c>
      <c r="H25" s="10"/>
      <c r="I25" s="23" t="s">
        <v>58</v>
      </c>
      <c r="J25" s="61"/>
    </row>
    <row r="26" spans="1:10" ht="22" customHeight="1">
      <c r="A26" s="46"/>
      <c r="B26" s="36"/>
      <c r="C26" s="49"/>
      <c r="D26" s="46"/>
      <c r="E26" s="49"/>
      <c r="F26" s="10">
        <v>23.9</v>
      </c>
      <c r="G26" s="10"/>
      <c r="H26" s="10">
        <f t="shared" si="5"/>
        <v>23.9</v>
      </c>
      <c r="I26" s="23" t="s">
        <v>59</v>
      </c>
      <c r="J26" s="61"/>
    </row>
    <row r="27" spans="1:10" ht="22" customHeight="1">
      <c r="A27" s="46"/>
      <c r="B27" s="36"/>
      <c r="C27" s="49"/>
      <c r="D27" s="46"/>
      <c r="E27" s="49"/>
      <c r="F27" s="10">
        <v>34.950000000000003</v>
      </c>
      <c r="G27" s="10"/>
      <c r="H27" s="10">
        <f t="shared" si="5"/>
        <v>34.950000000000003</v>
      </c>
      <c r="I27" s="23" t="s">
        <v>60</v>
      </c>
      <c r="J27" s="61"/>
    </row>
    <row r="28" spans="1:10" ht="22" customHeight="1">
      <c r="A28" s="46"/>
      <c r="B28" s="36"/>
      <c r="C28" s="49"/>
      <c r="D28" s="46"/>
      <c r="E28" s="49"/>
      <c r="F28" s="10">
        <v>34</v>
      </c>
      <c r="G28" s="10"/>
      <c r="H28" s="10">
        <f t="shared" si="5"/>
        <v>34</v>
      </c>
      <c r="I28" s="23" t="s">
        <v>61</v>
      </c>
      <c r="J28" s="61"/>
    </row>
    <row r="29" spans="1:10" ht="22" customHeight="1">
      <c r="A29" s="46"/>
      <c r="B29" s="36"/>
      <c r="C29" s="49"/>
      <c r="D29" s="46"/>
      <c r="E29" s="49"/>
      <c r="F29" s="10">
        <v>1030</v>
      </c>
      <c r="G29" s="10"/>
      <c r="H29" s="10">
        <f t="shared" si="5"/>
        <v>1030</v>
      </c>
      <c r="I29" s="23" t="s">
        <v>62</v>
      </c>
      <c r="J29" s="61"/>
    </row>
    <row r="30" spans="1:10" ht="22" customHeight="1">
      <c r="A30" s="24"/>
      <c r="B30" s="26"/>
      <c r="C30" s="25"/>
      <c r="D30" s="24"/>
      <c r="E30" s="25"/>
      <c r="F30" s="10">
        <v>142</v>
      </c>
      <c r="G30" s="10"/>
      <c r="H30" s="10">
        <f t="shared" si="5"/>
        <v>142</v>
      </c>
      <c r="I30" s="23" t="s">
        <v>63</v>
      </c>
      <c r="J30" s="61"/>
    </row>
    <row r="31" spans="1:10" ht="22" customHeight="1">
      <c r="A31" s="24"/>
      <c r="B31" s="26"/>
      <c r="C31" s="25"/>
      <c r="D31" s="24"/>
      <c r="E31" s="25"/>
      <c r="F31" s="10">
        <v>2500</v>
      </c>
      <c r="G31" s="10"/>
      <c r="H31" s="10">
        <f t="shared" si="5"/>
        <v>2500</v>
      </c>
      <c r="I31" s="23" t="s">
        <v>64</v>
      </c>
      <c r="J31" s="61"/>
    </row>
    <row r="32" spans="1:10" s="1" customFormat="1" ht="21" customHeight="1">
      <c r="A32" s="12"/>
      <c r="B32" s="13" t="s">
        <v>27</v>
      </c>
      <c r="C32" s="14">
        <f>SUM(C20)</f>
        <v>20000</v>
      </c>
      <c r="D32" s="14">
        <f>SUM(D20)</f>
        <v>1</v>
      </c>
      <c r="E32" s="14">
        <f>SUM(E20)</f>
        <v>20000</v>
      </c>
      <c r="F32" s="14">
        <f>SUM(F20:F31)</f>
        <v>24767.08</v>
      </c>
      <c r="G32" s="14">
        <f>SUM(G20:G29)</f>
        <v>19</v>
      </c>
      <c r="H32" s="14">
        <f>SUM(H20:H31)</f>
        <v>24748.080000000002</v>
      </c>
      <c r="I32" s="19"/>
      <c r="J32" s="52"/>
    </row>
    <row r="33" spans="1:10" ht="21" customHeight="1">
      <c r="A33" s="8">
        <v>6</v>
      </c>
      <c r="B33" s="9" t="s">
        <v>28</v>
      </c>
      <c r="C33" s="10">
        <v>0</v>
      </c>
      <c r="D33" s="11"/>
      <c r="E33" s="10">
        <f t="shared" ref="E33:E38" si="6">C33*D33</f>
        <v>0</v>
      </c>
      <c r="F33" s="10">
        <v>0</v>
      </c>
      <c r="G33" s="10">
        <v>0</v>
      </c>
      <c r="H33" s="10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2"/>
      <c r="B34" s="13" t="s">
        <v>30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f t="shared" ref="F34:H34" si="8">SUM(F33:F33)</f>
        <v>0</v>
      </c>
      <c r="G34" s="14">
        <f t="shared" si="8"/>
        <v>0</v>
      </c>
      <c r="H34" s="14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10">
        <v>0</v>
      </c>
      <c r="G35" s="10">
        <v>0</v>
      </c>
      <c r="H35" s="10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10">
        <v>0</v>
      </c>
      <c r="G36" s="10">
        <v>0</v>
      </c>
      <c r="H36" s="10">
        <f t="shared" si="7"/>
        <v>0</v>
      </c>
      <c r="I36" s="18"/>
      <c r="J36" s="54"/>
    </row>
    <row r="37" spans="1:10" s="1" customFormat="1" ht="21" customHeight="1">
      <c r="A37" s="12"/>
      <c r="B37" s="13" t="s">
        <v>32</v>
      </c>
      <c r="C37" s="14">
        <f>SUM(C35)</f>
        <v>0</v>
      </c>
      <c r="D37" s="14">
        <f>SUM(D35)</f>
        <v>0</v>
      </c>
      <c r="E37" s="14">
        <f>SUM(E35)</f>
        <v>0</v>
      </c>
      <c r="F37" s="14">
        <f t="shared" ref="F37:H37" si="9">SUM(F35:F36)</f>
        <v>0</v>
      </c>
      <c r="G37" s="14">
        <f t="shared" si="9"/>
        <v>0</v>
      </c>
      <c r="H37" s="14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10">
        <v>0</v>
      </c>
      <c r="G38" s="10">
        <v>0</v>
      </c>
      <c r="H38" s="10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10">
        <v>0</v>
      </c>
      <c r="G39" s="10">
        <v>0</v>
      </c>
      <c r="H39" s="10">
        <f t="shared" si="10"/>
        <v>0</v>
      </c>
      <c r="I39" s="18"/>
      <c r="J39" s="59"/>
    </row>
    <row r="40" spans="1:10" s="1" customFormat="1" ht="21" customHeight="1">
      <c r="A40" s="12"/>
      <c r="B40" s="13" t="s">
        <v>35</v>
      </c>
      <c r="C40" s="14">
        <f>SUM(C38)</f>
        <v>0</v>
      </c>
      <c r="D40" s="14">
        <f>SUM(D38)</f>
        <v>0</v>
      </c>
      <c r="E40" s="14">
        <f>SUM(E38)</f>
        <v>0</v>
      </c>
      <c r="F40" s="14">
        <f t="shared" ref="F40:H40" si="11">SUM(F38:F39)</f>
        <v>0</v>
      </c>
      <c r="G40" s="14">
        <f t="shared" si="11"/>
        <v>0</v>
      </c>
      <c r="H40" s="14">
        <f t="shared" si="11"/>
        <v>0</v>
      </c>
      <c r="I40" s="19"/>
      <c r="J40" s="60"/>
    </row>
    <row r="41" spans="1:10" ht="21" customHeight="1">
      <c r="A41" s="8">
        <v>9</v>
      </c>
      <c r="B41" s="9" t="s">
        <v>36</v>
      </c>
      <c r="C41" s="10">
        <v>0</v>
      </c>
      <c r="D41" s="11"/>
      <c r="E41" s="10">
        <f>C41*D41</f>
        <v>0</v>
      </c>
      <c r="F41" s="10">
        <v>0</v>
      </c>
      <c r="G41" s="10">
        <v>0</v>
      </c>
      <c r="H41" s="10">
        <f t="shared" si="10"/>
        <v>0</v>
      </c>
      <c r="I41" s="18"/>
      <c r="J41" s="51" t="s">
        <v>37</v>
      </c>
    </row>
    <row r="42" spans="1:10" s="1" customFormat="1" ht="21" customHeight="1">
      <c r="A42" s="12"/>
      <c r="B42" s="13" t="s">
        <v>38</v>
      </c>
      <c r="C42" s="14">
        <f>SUM(C41)</f>
        <v>0</v>
      </c>
      <c r="D42" s="14">
        <f>SUM(D41)</f>
        <v>0</v>
      </c>
      <c r="E42" s="14">
        <f>SUM(E41)</f>
        <v>0</v>
      </c>
      <c r="F42" s="14">
        <f t="shared" ref="F42:H42" si="12">SUM(F41:F41)</f>
        <v>0</v>
      </c>
      <c r="G42" s="14">
        <f t="shared" si="12"/>
        <v>0</v>
      </c>
      <c r="H42" s="14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10"/>
      <c r="G43" s="10"/>
      <c r="H43" s="10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10"/>
      <c r="G44" s="10"/>
      <c r="H44" s="10"/>
      <c r="I44" s="18"/>
      <c r="J44" s="54"/>
    </row>
    <row r="45" spans="1:10" ht="21" customHeight="1">
      <c r="A45" s="46"/>
      <c r="B45" s="36"/>
      <c r="C45" s="49"/>
      <c r="D45" s="46"/>
      <c r="E45" s="49"/>
      <c r="F45" s="10"/>
      <c r="G45" s="10"/>
      <c r="H45" s="10"/>
      <c r="I45" s="18"/>
      <c r="J45" s="54"/>
    </row>
    <row r="46" spans="1:10" s="1" customFormat="1" ht="21" customHeight="1">
      <c r="A46" s="12"/>
      <c r="B46" s="13" t="s">
        <v>40</v>
      </c>
      <c r="C46" s="14">
        <f>SUM(C43)</f>
        <v>0</v>
      </c>
      <c r="D46" s="14">
        <f>SUM(D43)</f>
        <v>0</v>
      </c>
      <c r="E46" s="14">
        <f>SUM(E43)</f>
        <v>0</v>
      </c>
      <c r="F46" s="14">
        <f t="shared" ref="F46:H46" si="13">SUM(F43:F45)</f>
        <v>0</v>
      </c>
      <c r="G46" s="14">
        <f t="shared" si="13"/>
        <v>0</v>
      </c>
      <c r="H46" s="14">
        <f t="shared" si="13"/>
        <v>0</v>
      </c>
      <c r="I46" s="19"/>
      <c r="J46" s="55"/>
    </row>
    <row r="47" spans="1:10" ht="21" customHeight="1">
      <c r="A47" s="12"/>
      <c r="B47" s="13" t="s">
        <v>41</v>
      </c>
      <c r="C47" s="14">
        <f>SUM(C46,C42,C40,C37,C34,C32,C19,C16,C13,C10)</f>
        <v>20000</v>
      </c>
      <c r="D47" s="14">
        <f>SUM(D46,D42,D40,D37,D34,D32,D19,D16,D13,D10)</f>
        <v>1</v>
      </c>
      <c r="E47" s="14">
        <f>SUM(E46,E42,E40,E37,E34,E32,E19,E16,E13,E10)</f>
        <v>20000</v>
      </c>
      <c r="F47" s="14">
        <f>SUM(F46,F42,F40,F37,F34,F32,F19,F16,F13,F10)</f>
        <v>24767.08</v>
      </c>
      <c r="G47" s="14">
        <f>SUM(G46,G42,G40,G37,G34,G32,G19,G16,G13,G10)</f>
        <v>19</v>
      </c>
      <c r="H47" s="14">
        <f>SUM(H46,H42,H40,H37,H34,H32,H19,H16,H13,H10)</f>
        <v>24748.080000000002</v>
      </c>
      <c r="I47" s="19"/>
      <c r="J47" s="20"/>
    </row>
    <row r="51" spans="1:9" ht="21" customHeight="1">
      <c r="A51" s="31" t="s">
        <v>42</v>
      </c>
      <c r="B51" s="32"/>
      <c r="C51" s="33" t="s">
        <v>43</v>
      </c>
      <c r="D51" s="33"/>
      <c r="E51" s="33" t="s">
        <v>44</v>
      </c>
      <c r="F51" s="33"/>
      <c r="G51" s="33" t="s">
        <v>45</v>
      </c>
      <c r="H51" s="33"/>
      <c r="I51" s="21" t="s">
        <v>46</v>
      </c>
    </row>
    <row r="52" spans="1:9" ht="21" customHeight="1">
      <c r="A52" s="40">
        <f>E47</f>
        <v>20000</v>
      </c>
      <c r="B52" s="41"/>
      <c r="C52" s="41">
        <f>F47</f>
        <v>24767.08</v>
      </c>
      <c r="D52" s="41"/>
      <c r="E52" s="41">
        <f>F47</f>
        <v>24767.08</v>
      </c>
      <c r="F52" s="41"/>
      <c r="G52" s="41">
        <f>G47</f>
        <v>19</v>
      </c>
      <c r="H52" s="41"/>
      <c r="I52" s="22">
        <f>A52-C52</f>
        <v>-4767.0800000000017</v>
      </c>
    </row>
    <row r="54" spans="1:9" ht="21" customHeight="1">
      <c r="A54" s="15" t="s">
        <v>47</v>
      </c>
      <c r="B54" s="1"/>
      <c r="C54" s="16" t="s">
        <v>48</v>
      </c>
      <c r="D54" s="15"/>
      <c r="E54" s="15" t="s">
        <v>49</v>
      </c>
      <c r="F54" s="15"/>
      <c r="G54" s="15" t="s">
        <v>50</v>
      </c>
      <c r="H54" s="15"/>
      <c r="I54" s="1"/>
    </row>
  </sheetData>
  <mergeCells count="66">
    <mergeCell ref="J41:J42"/>
    <mergeCell ref="J43:J46"/>
    <mergeCell ref="H4:I5"/>
    <mergeCell ref="J17:J19"/>
    <mergeCell ref="J20:J32"/>
    <mergeCell ref="J33:J34"/>
    <mergeCell ref="J35:J37"/>
    <mergeCell ref="J38:J40"/>
    <mergeCell ref="J4:J5"/>
    <mergeCell ref="J6:J7"/>
    <mergeCell ref="J8:J10"/>
    <mergeCell ref="J11:J13"/>
    <mergeCell ref="J14:J16"/>
    <mergeCell ref="D35:D36"/>
    <mergeCell ref="D38:D39"/>
    <mergeCell ref="D43:D45"/>
    <mergeCell ref="E8:E9"/>
    <mergeCell ref="E11:E12"/>
    <mergeCell ref="E14:E15"/>
    <mergeCell ref="E17:E18"/>
    <mergeCell ref="E20:E29"/>
    <mergeCell ref="E35:E36"/>
    <mergeCell ref="E38:E39"/>
    <mergeCell ref="E43:E45"/>
    <mergeCell ref="D8:D9"/>
    <mergeCell ref="D11:D12"/>
    <mergeCell ref="D14:D15"/>
    <mergeCell ref="D17:D18"/>
    <mergeCell ref="D20:D29"/>
    <mergeCell ref="C17:C18"/>
    <mergeCell ref="C20:C29"/>
    <mergeCell ref="C35:C36"/>
    <mergeCell ref="C38:C39"/>
    <mergeCell ref="C43:C45"/>
    <mergeCell ref="A52:B52"/>
    <mergeCell ref="C52:D52"/>
    <mergeCell ref="E52:F52"/>
    <mergeCell ref="G52:H52"/>
    <mergeCell ref="A6:A7"/>
    <mergeCell ref="A8:A9"/>
    <mergeCell ref="A11:A12"/>
    <mergeCell ref="A14:A15"/>
    <mergeCell ref="A17:A18"/>
    <mergeCell ref="A20:A29"/>
    <mergeCell ref="A35:A36"/>
    <mergeCell ref="A38:A39"/>
    <mergeCell ref="A43:A45"/>
    <mergeCell ref="B6:B7"/>
    <mergeCell ref="B8:B9"/>
    <mergeCell ref="B11:B12"/>
    <mergeCell ref="C2:H2"/>
    <mergeCell ref="C6:E6"/>
    <mergeCell ref="F6:I6"/>
    <mergeCell ref="A51:B51"/>
    <mergeCell ref="C51:D51"/>
    <mergeCell ref="E51:F51"/>
    <mergeCell ref="G51:H51"/>
    <mergeCell ref="B14:B15"/>
    <mergeCell ref="B17:B18"/>
    <mergeCell ref="B20:B29"/>
    <mergeCell ref="B35:B36"/>
    <mergeCell ref="B38:B39"/>
    <mergeCell ref="B43:B45"/>
    <mergeCell ref="C8:C9"/>
    <mergeCell ref="C11:C12"/>
    <mergeCell ref="C14:C15"/>
  </mergeCells>
  <phoneticPr fontId="8" type="noConversion"/>
  <pageMargins left="0.75" right="0.75" top="1" bottom="1" header="0.5" footer="0.5"/>
  <pageSetup paperSize="9" scale="4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zhangrongrong@cct.cn</cp:lastModifiedBy>
  <cp:lastPrinted>2024-02-27T09:05:50Z</cp:lastPrinted>
  <dcterms:created xsi:type="dcterms:W3CDTF">2022-10-24T08:59:00Z</dcterms:created>
  <dcterms:modified xsi:type="dcterms:W3CDTF">2024-03-28T05:38:17Z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