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filterPrivacy="1" autoCompressPictures="0"/>
  <bookViews>
    <workbookView xWindow="8340" yWindow="1440" windowWidth="28800" windowHeight="15320"/>
  </bookViews>
  <sheets>
    <sheet name="报价（金茂威斯汀）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M15" i="1" l="1"/>
  <c r="J20" i="1"/>
  <c r="J23" i="1"/>
  <c r="J24" i="1"/>
  <c r="J28" i="1"/>
  <c r="J29" i="1"/>
  <c r="J30" i="1"/>
  <c r="J31" i="1"/>
  <c r="J33" i="1"/>
  <c r="J32" i="1"/>
  <c r="J35" i="1"/>
  <c r="J36" i="1"/>
  <c r="J37" i="1"/>
  <c r="J38" i="1"/>
  <c r="J39" i="1"/>
  <c r="J41" i="1"/>
  <c r="J44" i="1"/>
  <c r="J46" i="1"/>
  <c r="J48" i="1"/>
  <c r="J50" i="1"/>
  <c r="J57" i="1"/>
  <c r="J58" i="1"/>
  <c r="J21" i="1"/>
  <c r="J22" i="1"/>
  <c r="J25" i="1"/>
  <c r="J26" i="1"/>
  <c r="J27" i="1"/>
  <c r="J40" i="1"/>
  <c r="J42" i="1"/>
  <c r="J43" i="1"/>
  <c r="J45" i="1"/>
  <c r="J47" i="1"/>
  <c r="J51" i="1"/>
  <c r="J52" i="1"/>
  <c r="J53" i="1"/>
  <c r="J54" i="1"/>
  <c r="J55" i="1"/>
  <c r="J56" i="1"/>
  <c r="J59" i="1"/>
  <c r="J61" i="1"/>
  <c r="J62" i="1"/>
  <c r="J63" i="1"/>
  <c r="J67" i="1"/>
  <c r="J69" i="1"/>
  <c r="J71" i="1"/>
  <c r="J72" i="1"/>
  <c r="J73" i="1"/>
  <c r="J76" i="1"/>
  <c r="J77" i="1"/>
  <c r="J64" i="1"/>
  <c r="J65" i="1"/>
  <c r="J66" i="1"/>
  <c r="J68" i="1"/>
  <c r="J70" i="1"/>
  <c r="J74" i="1"/>
  <c r="J75" i="1"/>
  <c r="J78" i="1"/>
  <c r="J79" i="1"/>
  <c r="J80" i="1"/>
  <c r="J82" i="1"/>
  <c r="J84" i="1"/>
  <c r="J86" i="1"/>
  <c r="J88" i="1"/>
  <c r="J93" i="1"/>
  <c r="J97" i="1"/>
  <c r="J81" i="1"/>
  <c r="J83" i="1"/>
  <c r="J85" i="1"/>
  <c r="J87" i="1"/>
  <c r="J89" i="1"/>
  <c r="J90" i="1"/>
  <c r="J91" i="1"/>
  <c r="J92" i="1"/>
  <c r="J94" i="1"/>
  <c r="J95" i="1"/>
  <c r="J96" i="1"/>
  <c r="J98" i="1"/>
  <c r="J99" i="1"/>
  <c r="J100" i="1"/>
  <c r="J102" i="1"/>
  <c r="J103" i="1"/>
  <c r="J105" i="1"/>
  <c r="J106" i="1"/>
  <c r="J101" i="1"/>
  <c r="J104" i="1"/>
  <c r="J107" i="1"/>
  <c r="J108" i="1"/>
  <c r="J109" i="1"/>
  <c r="J110" i="1"/>
  <c r="J114" i="1"/>
  <c r="J115" i="1"/>
  <c r="J116" i="1"/>
  <c r="J117" i="1"/>
  <c r="J118" i="1"/>
  <c r="J120" i="1"/>
  <c r="J119" i="1"/>
  <c r="J121" i="1"/>
  <c r="J122" i="1"/>
  <c r="J123" i="1"/>
  <c r="J111" i="1"/>
  <c r="J112" i="1"/>
  <c r="J16" i="1"/>
  <c r="J17" i="1"/>
  <c r="J18" i="1"/>
  <c r="J12" i="1"/>
  <c r="J13" i="1"/>
  <c r="J14" i="1"/>
  <c r="J15" i="1"/>
  <c r="J8" i="1"/>
  <c r="J9" i="1"/>
  <c r="J10" i="1"/>
  <c r="J11" i="1"/>
  <c r="J6" i="1"/>
  <c r="J7" i="1"/>
  <c r="J124" i="1"/>
  <c r="J125" i="1"/>
  <c r="J126" i="1"/>
  <c r="J127" i="1"/>
</calcChain>
</file>

<file path=xl/sharedStrings.xml><?xml version="1.0" encoding="utf-8"?>
<sst xmlns="http://schemas.openxmlformats.org/spreadsheetml/2006/main" count="509" uniqueCount="291">
  <si>
    <t>供应商名称</t>
  </si>
  <si>
    <t>报价日期</t>
  </si>
  <si>
    <t>联系人</t>
  </si>
  <si>
    <t>电子邮件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</si>
  <si>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</si>
  <si>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</si>
  <si>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</si>
  <si>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</si>
  <si>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</si>
  <si>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</si>
  <si>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</si>
  <si>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</si>
  <si>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</si>
  <si>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</si>
  <si>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</si>
  <si>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</si>
  <si>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项</t>
    <phoneticPr fontId="2" type="noConversion"/>
  </si>
  <si>
    <t>机票费用合计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</si>
  <si>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</si>
  <si>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</si>
  <si>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</si>
  <si>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酒店费用合计</t>
    <phoneticPr fontId="2" type="noConversion"/>
  </si>
  <si>
    <t>活动用车</t>
    <phoneticPr fontId="2" type="noConversion"/>
  </si>
  <si>
    <t>用车费用合计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</si>
  <si>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</si>
  <si>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</si>
  <si>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</si>
  <si>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</si>
  <si>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</si>
  <si>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</si>
  <si>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t>人</t>
    <rPh sb="0" eb="1">
      <t>ren</t>
    </rPh>
    <phoneticPr fontId="2" type="noConversion"/>
  </si>
  <si>
    <t>人</t>
    <phoneticPr fontId="2" type="noConversion"/>
  </si>
  <si>
    <t>视频制作</t>
    <phoneticPr fontId="2" type="noConversion"/>
  </si>
  <si>
    <t>支</t>
    <rPh sb="0" eb="1">
      <t>zhi</t>
    </rPh>
    <phoneticPr fontId="2" type="noConversion"/>
  </si>
  <si>
    <t>次</t>
    <rPh sb="0" eb="1">
      <t>ci</t>
    </rPh>
    <phoneticPr fontId="2" type="noConversion"/>
  </si>
  <si>
    <t>视频制作费用合计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</si>
  <si>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</si>
  <si>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</si>
  <si>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</si>
  <si>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</si>
  <si>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其他项费用合计</t>
    <phoneticPr fontId="2" type="noConversion"/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</si>
  <si>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</si>
  <si>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</si>
  <si>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</si>
  <si>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大床含单早</t>
    <rPh sb="0" eb="1">
      <t>da chuang</t>
    </rPh>
    <rPh sb="2" eb="3">
      <t>han</t>
    </rPh>
    <rPh sb="3" eb="4">
      <t>dan zao</t>
    </rPh>
    <phoneticPr fontId="2" type="noConversion"/>
  </si>
  <si>
    <t>自助午餐</t>
    <rPh sb="0" eb="1">
      <t>zi zhu</t>
    </rPh>
    <rPh sb="2" eb="3">
      <t>wu can</t>
    </rPh>
    <phoneticPr fontId="2" type="noConversion"/>
  </si>
  <si>
    <t>欢迎晚宴</t>
    <rPh sb="0" eb="1">
      <t>huan yign</t>
    </rPh>
    <rPh sb="2" eb="3">
      <t>wan yan</t>
    </rPh>
    <phoneticPr fontId="2" type="noConversion"/>
  </si>
  <si>
    <t>圆桌；10人/桌</t>
    <rPh sb="0" eb="1">
      <t>yuan zhuo</t>
    </rPh>
    <rPh sb="5" eb="6">
      <t>ren</t>
    </rPh>
    <rPh sb="7" eb="8">
      <t>zhuo</t>
    </rPh>
    <phoneticPr fontId="2" type="noConversion"/>
  </si>
  <si>
    <t>桌</t>
    <rPh sb="0" eb="1">
      <t>zhuo</t>
    </rPh>
    <phoneticPr fontId="2" type="noConversion"/>
  </si>
  <si>
    <t>项</t>
    <rPh sb="0" eb="1">
      <t>xiang</t>
    </rPh>
    <phoneticPr fontId="2" type="noConversion"/>
  </si>
  <si>
    <t>天</t>
    <rPh sb="0" eb="1">
      <t>tian</t>
    </rPh>
    <phoneticPr fontId="2" type="noConversion"/>
  </si>
  <si>
    <t>费用小计</t>
    <rPh sb="0" eb="1">
      <t>fei yong</t>
    </rPh>
    <rPh sb="2" eb="3">
      <t>xiao ji suan</t>
    </rPh>
    <phoneticPr fontId="2" type="noConversion"/>
  </si>
  <si>
    <t>不含税</t>
    <rPh sb="0" eb="1">
      <t>bu han shui</t>
    </rPh>
    <phoneticPr fontId="2" type="noConversion"/>
  </si>
  <si>
    <t>会议承办服务-音视频设备</t>
    <phoneticPr fontId="2" type="noConversion"/>
  </si>
  <si>
    <t>制作</t>
    <phoneticPr fontId="2" type="noConversion"/>
  </si>
  <si>
    <t>接机牌</t>
  </si>
  <si>
    <t>个</t>
    <phoneticPr fontId="2" type="noConversion"/>
  </si>
  <si>
    <t>车头牌</t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</si>
  <si>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</si>
  <si>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</si>
  <si>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条</t>
    <rPh sb="0" eb="1">
      <t>tiao</t>
    </rPh>
    <phoneticPr fontId="2" type="noConversion"/>
  </si>
  <si>
    <t>制作</t>
    <rPh sb="0" eb="1">
      <t>zhi zuo</t>
    </rPh>
    <phoneticPr fontId="2" type="noConversion"/>
  </si>
  <si>
    <t>主持人手卡</t>
    <rPh sb="0" eb="1">
      <t>zhu hci ren</t>
    </rPh>
    <rPh sb="3" eb="4">
      <t>shou ka</t>
    </rPh>
    <phoneticPr fontId="2" type="noConversion"/>
  </si>
  <si>
    <t>张</t>
    <rPh sb="0" eb="1">
      <t>zhang</t>
    </rPh>
    <phoneticPr fontId="2" type="noConversion"/>
  </si>
  <si>
    <t>个</t>
    <rPh sb="0" eb="1">
      <t>ge</t>
    </rPh>
    <phoneticPr fontId="2" type="noConversion"/>
  </si>
  <si>
    <t>麦标套</t>
    <rPh sb="0" eb="1">
      <t>mai biao tao</t>
    </rPh>
    <phoneticPr fontId="2" type="noConversion"/>
  </si>
  <si>
    <t>摄影师</t>
    <rPh sb="0" eb="1">
      <t>she ying shi</t>
    </rPh>
    <phoneticPr fontId="2" type="noConversion"/>
  </si>
  <si>
    <t>摄像师</t>
    <rPh sb="0" eb="1">
      <t>she xinag shi</t>
    </rPh>
    <phoneticPr fontId="2" type="noConversion"/>
  </si>
  <si>
    <t>辆</t>
    <rPh sb="0" eb="1">
      <t>laing</t>
    </rPh>
    <phoneticPr fontId="2" type="noConversion"/>
  </si>
  <si>
    <t>7座别克商务</t>
    <rPh sb="1" eb="2">
      <t>zuo</t>
    </rPh>
    <rPh sb="2" eb="3">
      <t>bie ke</t>
    </rPh>
    <rPh sb="4" eb="5">
      <t>shang wu</t>
    </rPh>
    <phoneticPr fontId="2" type="noConversion"/>
  </si>
  <si>
    <t>组</t>
    <rPh sb="0" eb="1">
      <t>zu</t>
    </rPh>
    <phoneticPr fontId="2" type="noConversion"/>
  </si>
  <si>
    <t>大型控制台</t>
    <phoneticPr fontId="2" type="noConversion"/>
  </si>
  <si>
    <t xml:space="preserve">视频切换 EVENT  Controller  </t>
    <phoneticPr fontId="2" type="noConversion"/>
  </si>
  <si>
    <t>视频播放处理器</t>
    <phoneticPr fontId="2" type="noConversion"/>
  </si>
  <si>
    <t xml:space="preserve">Video Processor  </t>
    <phoneticPr fontId="2" type="noConversion"/>
  </si>
  <si>
    <t xml:space="preserve">LED Controller </t>
    <phoneticPr fontId="2" type="noConversion"/>
  </si>
  <si>
    <t>LED大屏幕</t>
    <phoneticPr fontId="2" type="noConversion"/>
  </si>
  <si>
    <t xml:space="preserve"> 网络交换机（千兆,24路）</t>
    <phoneticPr fontId="2" type="noConversion"/>
  </si>
  <si>
    <t xml:space="preserve">NETGEAR Network Switch 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</si>
  <si>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</si>
  <si>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</si>
  <si>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>光缆(多模，双工，100m)</t>
    <phoneticPr fontId="2" type="noConversion"/>
  </si>
  <si>
    <t>LC-LC Fiber Cable</t>
    <phoneticPr fontId="2" type="noConversion"/>
  </si>
  <si>
    <t xml:space="preserve"> 分配器</t>
    <phoneticPr fontId="2" type="noConversion"/>
  </si>
  <si>
    <t>55寸LED电视</t>
    <phoneticPr fontId="2" type="noConversion"/>
  </si>
  <si>
    <t xml:space="preserve">55CS </t>
  </si>
  <si>
    <t>高清宽屏监视器</t>
    <phoneticPr fontId="2" type="noConversion"/>
  </si>
  <si>
    <t xml:space="preserve">Dell E2211H 24" Full HD Monitor </t>
    <phoneticPr fontId="2" type="noConversion"/>
  </si>
  <si>
    <t>MAC笔记本电脑</t>
    <phoneticPr fontId="2" type="noConversion"/>
  </si>
  <si>
    <t>(APPLE , MACBOOK)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</si>
  <si>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</si>
  <si>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</si>
  <si>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线阵音箱</t>
    <phoneticPr fontId="2" type="noConversion"/>
  </si>
  <si>
    <t xml:space="preserve">Loudspeaker </t>
    <phoneticPr fontId="2" type="noConversion"/>
  </si>
  <si>
    <t>低音音箱</t>
    <phoneticPr fontId="2" type="noConversion"/>
  </si>
  <si>
    <t xml:space="preserve">Subwoofer </t>
    <phoneticPr fontId="2" type="noConversion"/>
  </si>
  <si>
    <t>全频音箱</t>
    <phoneticPr fontId="2" type="noConversion"/>
  </si>
  <si>
    <t>Loudspeaker</t>
    <phoneticPr fontId="2" type="noConversion"/>
  </si>
  <si>
    <t>全频返送音箱</t>
    <phoneticPr fontId="2" type="noConversion"/>
  </si>
  <si>
    <t xml:space="preserve"> 功放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</si>
  <si>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</si>
  <si>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</si>
  <si>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</si>
  <si>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</si>
  <si>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</si>
  <si>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</si>
  <si>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</si>
  <si>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>头戴式话筒</t>
    <phoneticPr fontId="2" type="noConversion"/>
  </si>
  <si>
    <t xml:space="preserve">SHURE UR1/WBH53 Headworn Microphone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</si>
  <si>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</si>
  <si>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</si>
  <si>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</si>
  <si>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</si>
  <si>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</si>
  <si>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</si>
  <si>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</si>
  <si>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</si>
  <si>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</si>
  <si>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</si>
  <si>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调光台</t>
    <phoneticPr fontId="2" type="noConversion"/>
  </si>
  <si>
    <t xml:space="preserve">MA  Light  Console 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</si>
  <si>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</si>
  <si>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</si>
  <si>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</si>
  <si>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 xml:space="preserve">Truss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</si>
  <si>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</si>
  <si>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</si>
  <si>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人员运输</t>
    <rPh sb="0" eb="1">
      <t>ren yuan</t>
    </rPh>
    <rPh sb="2" eb="3">
      <t>yun shu</t>
    </rPh>
    <phoneticPr fontId="2" type="noConversion"/>
  </si>
  <si>
    <t>技术人员</t>
    <phoneticPr fontId="2" type="noConversion"/>
  </si>
  <si>
    <t>运输费</t>
    <rPh sb="0" eb="1">
      <t>yun shu fei</t>
    </rPh>
    <phoneticPr fontId="2" type="noConversion"/>
  </si>
  <si>
    <t>货车运输</t>
    <rPh sb="0" eb="1">
      <t>huo che</t>
    </rPh>
    <rPh sb="2" eb="3">
      <t>yun shu</t>
    </rPh>
    <phoneticPr fontId="2" type="noConversion"/>
  </si>
  <si>
    <t>米</t>
    <rPh sb="0" eb="1">
      <t>mi</t>
    </rPh>
    <phoneticPr fontId="2" type="noConversion"/>
  </si>
  <si>
    <t>电脑灯logo片</t>
    <phoneticPr fontId="2" type="noConversion"/>
  </si>
  <si>
    <t>灯光设备</t>
    <rPh sb="0" eb="1">
      <t>deng guang</t>
    </rPh>
    <rPh sb="2" eb="3">
      <t>she bei</t>
    </rPh>
    <phoneticPr fontId="2" type="noConversion"/>
  </si>
  <si>
    <t>音频设备</t>
    <rPh sb="0" eb="1">
      <t>yyin pin</t>
    </rPh>
    <rPh sb="2" eb="3">
      <t>she bei</t>
    </rPh>
    <phoneticPr fontId="2" type="noConversion"/>
  </si>
  <si>
    <t>主会场
视频设备</t>
    <rPh sb="0" eb="1">
      <t>zhu hui chang</t>
    </rPh>
    <rPh sb="4" eb="5">
      <t>shi pin</t>
    </rPh>
    <rPh sb="6" eb="7">
      <t>she bei</t>
    </rPh>
    <phoneticPr fontId="2" type="noConversion"/>
  </si>
  <si>
    <t>平米</t>
    <rPh sb="0" eb="1">
      <t>ping mi</t>
    </rPh>
    <phoneticPr fontId="2" type="noConversion"/>
  </si>
  <si>
    <t>天</t>
    <rPh sb="0" eb="1">
      <t>tian n</t>
    </rPh>
    <phoneticPr fontId="2" type="noConversion"/>
  </si>
  <si>
    <t>台</t>
    <rPh sb="0" eb="1">
      <t>tai</t>
    </rPh>
    <phoneticPr fontId="2" type="noConversion"/>
  </si>
  <si>
    <t>只</t>
    <rPh sb="0" eb="1">
      <t>zhi</t>
    </rPh>
    <phoneticPr fontId="2" type="noConversion"/>
  </si>
  <si>
    <t>平米</t>
    <rPh sb="0" eb="1">
      <t>ping m</t>
    </rPh>
    <phoneticPr fontId="2" type="noConversion"/>
  </si>
  <si>
    <t>主舞台</t>
    <rPh sb="0" eb="1">
      <t>zhu wu tai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</si>
  <si>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</si>
  <si>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摄影、摄像服务费用合计</t>
    <phoneticPr fontId="2" type="noConversion"/>
  </si>
  <si>
    <t>服务费</t>
    <phoneticPr fontId="2" type="noConversion"/>
  </si>
  <si>
    <t>张蓉蓉</t>
    <rPh sb="0" eb="1">
      <t>zhang rong rogn</t>
    </rPh>
    <rPh sb="1" eb="2">
      <t>rong rogn</t>
    </rPh>
    <phoneticPr fontId="2" type="noConversion"/>
  </si>
  <si>
    <t>15天</t>
    <rPh sb="2" eb="3">
      <t>tian</t>
    </rPh>
    <phoneticPr fontId="2" type="noConversion"/>
  </si>
  <si>
    <t>预留费用，以实际出票为准</t>
    <rPh sb="0" eb="1">
      <t>yu liu</t>
    </rPh>
    <rPh sb="2" eb="3">
      <t>fei yong</t>
    </rPh>
    <rPh sb="5" eb="6">
      <t>yi</t>
    </rPh>
    <rPh sb="6" eb="7">
      <t>shi ji</t>
    </rPh>
    <rPh sb="8" eb="9">
      <t>chu piao</t>
    </rPh>
    <rPh sb="10" eb="11">
      <t>wei zhun</t>
    </rPh>
    <phoneticPr fontId="2" type="noConversion"/>
  </si>
  <si>
    <t>北京金茂威斯汀酒店</t>
    <phoneticPr fontId="2" type="noConversion"/>
  </si>
  <si>
    <t>餐饮服务</t>
    <phoneticPr fontId="2" type="noConversion"/>
  </si>
  <si>
    <t>媒体垫付费用</t>
    <rPh sb="0" eb="1">
      <t>mei ti</t>
    </rPh>
    <rPh sb="2" eb="3">
      <t>dian fu</t>
    </rPh>
    <rPh sb="4" eb="5">
      <t>fei yong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</si>
  <si>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</si>
  <si>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采访间</t>
    <rPh sb="0" eb="1">
      <t>cai fnag jian</t>
    </rPh>
    <phoneticPr fontId="2" type="noConversion"/>
  </si>
  <si>
    <t>1人报价，以实际产生数量为准</t>
    <rPh sb="1" eb="2">
      <t>ren</t>
    </rPh>
    <rPh sb="2" eb="3">
      <t>bao j ai</t>
    </rPh>
    <rPh sb="5" eb="6">
      <t>yi</t>
    </rPh>
    <rPh sb="6" eb="7">
      <t>shi ji</t>
    </rPh>
    <rPh sb="8" eb="9">
      <t>chan sheng</t>
    </rPh>
    <rPh sb="10" eb="11">
      <t>shu laing</t>
    </rPh>
    <rPh sb="12" eb="13">
      <t>wei zhun</t>
    </rPh>
    <phoneticPr fontId="2" type="noConversion"/>
  </si>
  <si>
    <t>饮用水胶质</t>
    <rPh sb="0" eb="1">
      <t>yin yogn shui</t>
    </rPh>
    <rPh sb="3" eb="4">
      <t>jiao zhi</t>
    </rPh>
    <phoneticPr fontId="2" type="noConversion"/>
  </si>
  <si>
    <t>工作人员服装，红色帽衫，前后胶印</t>
    <rPh sb="0" eb="1">
      <t>gogn zuo</t>
    </rPh>
    <rPh sb="2" eb="3">
      <t>ren yuan</t>
    </rPh>
    <rPh sb="4" eb="5">
      <t>fu zhuang</t>
    </rPh>
    <rPh sb="7" eb="8">
      <t>hogn se</t>
    </rPh>
    <rPh sb="9" eb="10">
      <t>mao xshan</t>
    </rPh>
    <rPh sb="12" eb="13">
      <t>qian hou</t>
    </rPh>
    <rPh sb="14" eb="15">
      <t>jiao yin</t>
    </rPh>
    <phoneticPr fontId="2" type="noConversion"/>
  </si>
  <si>
    <t>嘉宾证</t>
    <rPh sb="0" eb="1">
      <t>jia bin</t>
    </rPh>
    <rPh sb="2" eb="3">
      <t>zheng</t>
    </rPh>
    <phoneticPr fontId="2" type="noConversion"/>
  </si>
  <si>
    <t>工作证</t>
    <rPh sb="0" eb="1">
      <t>gogn zuo zheng</t>
    </rPh>
    <phoneticPr fontId="2" type="noConversion"/>
  </si>
  <si>
    <t>主持人</t>
    <rPh sb="0" eb="1">
      <t>zghu chi ren</t>
    </rPh>
    <phoneticPr fontId="2" type="noConversion"/>
  </si>
  <si>
    <t>工作人员餐饮</t>
    <rPh sb="0" eb="1">
      <t>gogn zuo</t>
    </rPh>
    <rPh sb="2" eb="3">
      <t>ren yuan</t>
    </rPh>
    <rPh sb="4" eb="5">
      <t>can yin</t>
    </rPh>
    <phoneticPr fontId="2" type="noConversion"/>
  </si>
  <si>
    <t>活动日</t>
    <rPh sb="0" eb="1">
      <t>hud oong ri</t>
    </rPh>
    <phoneticPr fontId="2" type="noConversion"/>
  </si>
  <si>
    <t>活动日；2个固定机位，1个游机</t>
    <rPh sb="0" eb="1">
      <t>hud oong ri</t>
    </rPh>
    <phoneticPr fontId="2" type="noConversion"/>
  </si>
  <si>
    <t>摇臂</t>
    <rPh sb="0" eb="1">
      <t>yao bi</t>
    </rPh>
    <phoneticPr fontId="2" type="noConversion"/>
  </si>
  <si>
    <t>1个摇臂</t>
    <rPh sb="1" eb="2">
      <t>ge</t>
    </rPh>
    <rPh sb="2" eb="3">
      <t>yaio bi</t>
    </rPh>
    <phoneticPr fontId="2" type="noConversion"/>
  </si>
  <si>
    <t>活动视频剪辑</t>
    <rPh sb="0" eb="1">
      <t>hud oong</t>
    </rPh>
    <rPh sb="2" eb="3">
      <t>shi pin</t>
    </rPh>
    <rPh sb="4" eb="5">
      <t>jian ji</t>
    </rPh>
    <phoneticPr fontId="2" type="noConversion"/>
  </si>
  <si>
    <t>全程、精简版、简短版</t>
    <rPh sb="0" eb="1">
      <t>quan cheng</t>
    </rPh>
    <rPh sb="3" eb="4">
      <t>jing jian ban</t>
    </rPh>
    <rPh sb="7" eb="8">
      <t>jian duan ban</t>
    </rPh>
    <phoneticPr fontId="2" type="noConversion"/>
  </si>
  <si>
    <t>接机用车</t>
    <rPh sb="0" eb="1">
      <t>jie song ji</t>
    </rPh>
    <rPh sb="2" eb="3">
      <t>yogn che</t>
    </rPh>
    <phoneticPr fontId="2" type="noConversion"/>
  </si>
  <si>
    <t>备车</t>
    <rPh sb="0" eb="1">
      <t>bei che</t>
    </rPh>
    <phoneticPr fontId="2" type="noConversion"/>
  </si>
  <si>
    <t>供应商工作人员差旅</t>
    <phoneticPr fontId="2" type="noConversion"/>
  </si>
  <si>
    <t>交通餐饮补助金</t>
    <rPh sb="0" eb="1">
      <t>jiao tong</t>
    </rPh>
    <rPh sb="2" eb="3">
      <t>can yin</t>
    </rPh>
    <rPh sb="4" eb="5">
      <t>bu zhu</t>
    </rPh>
    <phoneticPr fontId="2" type="noConversion"/>
  </si>
  <si>
    <t>件</t>
    <rPh sb="0" eb="1">
      <t>jian</t>
    </rPh>
    <phoneticPr fontId="2" type="noConversion"/>
  </si>
  <si>
    <t>自助午餐 餐券</t>
    <rPh sb="0" eb="1">
      <t>zi zhu</t>
    </rPh>
    <rPh sb="2" eb="3">
      <t>wu can</t>
    </rPh>
    <phoneticPr fontId="2" type="noConversion"/>
  </si>
  <si>
    <t>场</t>
    <rPh sb="0" eb="1">
      <t>chang</t>
    </rPh>
    <phoneticPr fontId="2" type="noConversion"/>
  </si>
  <si>
    <t>宴会厅  700平米 活动日</t>
    <rPh sb="11" eb="12">
      <t>huo dong</t>
    </rPh>
    <rPh sb="13" eb="14">
      <t>ri</t>
    </rPh>
    <phoneticPr fontId="2" type="noConversion"/>
  </si>
  <si>
    <t>酒店服务</t>
    <phoneticPr fontId="2" type="noConversion"/>
  </si>
  <si>
    <t>奖杯设计开模费</t>
    <rPh sb="0" eb="1">
      <t>jiang bei</t>
    </rPh>
    <rPh sb="2" eb="3">
      <t>she ji</t>
    </rPh>
    <rPh sb="4" eb="5">
      <t>kai mo</t>
    </rPh>
    <rPh sb="6" eb="7">
      <t>fei</t>
    </rPh>
    <phoneticPr fontId="2" type="noConversion"/>
  </si>
  <si>
    <t>奖杯成品制作</t>
    <rPh sb="0" eb="1">
      <t>jiang bei</t>
    </rPh>
    <rPh sb="2" eb="3">
      <t>cheng pin</t>
    </rPh>
    <rPh sb="4" eb="5">
      <t>zhi zjo</t>
    </rPh>
    <phoneticPr fontId="2" type="noConversion"/>
  </si>
  <si>
    <t>餐饮费用合计</t>
    <phoneticPr fontId="2" type="noConversion"/>
  </si>
  <si>
    <t>360游戏合作伙伴答谢会 报价</t>
    <rPh sb="3" eb="4">
      <t>you xi</t>
    </rPh>
    <rPh sb="5" eb="6">
      <t>he zuo</t>
    </rPh>
    <rPh sb="7" eb="8">
      <t>huo ban</t>
    </rPh>
    <rPh sb="9" eb="10">
      <t>da xie hui</t>
    </rPh>
    <rPh sb="13" eb="14">
      <t>bao pjia</t>
    </rPh>
    <phoneticPr fontId="2" type="noConversion"/>
  </si>
  <si>
    <t>zhangrongrong@cct.cn</t>
    <phoneticPr fontId="2" type="noConversion"/>
  </si>
  <si>
    <t>360游戏logo合影墙</t>
    <rPh sb="3" eb="4">
      <t>you xi</t>
    </rPh>
    <rPh sb="9" eb="10">
      <t>he ying</t>
    </rPh>
    <rPh sb="11" eb="12">
      <t>qiang</t>
    </rPh>
    <phoneticPr fontId="2" type="noConversion"/>
  </si>
  <si>
    <t>茶歇区</t>
    <phoneticPr fontId="2" type="noConversion"/>
  </si>
  <si>
    <t>5.5*2.8m（H）；木质结构背板裱写真，中间开口</t>
    <rPh sb="12" eb="13">
      <t>mu zhi jie gou</t>
    </rPh>
    <rPh sb="16" eb="17">
      <t>bei ban</t>
    </rPh>
    <rPh sb="22" eb="23">
      <t>zhogn jian</t>
    </rPh>
    <rPh sb="24" eb="25">
      <t>kai</t>
    </rPh>
    <rPh sb="25" eb="26">
      <t>kou</t>
    </rPh>
    <phoneticPr fontId="2" type="noConversion"/>
  </si>
  <si>
    <t>签到主题背板</t>
    <rPh sb="0" eb="1">
      <t>qian dao chu</t>
    </rPh>
    <rPh sb="2" eb="3">
      <t>zhu ti bei ban</t>
    </rPh>
    <phoneticPr fontId="2" type="noConversion"/>
  </si>
  <si>
    <t>1cm亚克力字，平板UV喷绘</t>
    <phoneticPr fontId="2" type="noConversion"/>
  </si>
  <si>
    <t>舞台前斜板</t>
    <rPh sb="0" eb="1">
      <t>wu tai</t>
    </rPh>
    <rPh sb="2" eb="3">
      <t>qian</t>
    </rPh>
    <rPh sb="3" eb="4">
      <t>xie</t>
    </rPh>
    <rPh sb="4" eb="5">
      <t>ban</t>
    </rPh>
    <phoneticPr fontId="2" type="noConversion"/>
  </si>
  <si>
    <t>照片打印机租赁</t>
    <rPh sb="0" eb="1">
      <t>zhao pian</t>
    </rPh>
    <rPh sb="2" eb="3">
      <t>da yiin</t>
    </rPh>
    <rPh sb="4" eb="5">
      <t>ji</t>
    </rPh>
    <rPh sb="5" eb="6">
      <t>zu lin</t>
    </rPh>
    <phoneticPr fontId="2" type="noConversion"/>
  </si>
  <si>
    <t>2台，外包活动主题画面</t>
    <rPh sb="1" eb="2">
      <t>tai</t>
    </rPh>
    <rPh sb="3" eb="4">
      <t>wai</t>
    </rPh>
    <rPh sb="4" eb="5">
      <t>bao</t>
    </rPh>
    <rPh sb="5" eb="6">
      <t>hud oong</t>
    </rPh>
    <rPh sb="7" eb="8">
      <t>zhu ti</t>
    </rPh>
    <rPh sb="9" eb="10">
      <t>hua mian</t>
    </rPh>
    <phoneticPr fontId="2" type="noConversion"/>
  </si>
  <si>
    <t>主题展具租赁</t>
    <rPh sb="0" eb="1">
      <t>zhu ti</t>
    </rPh>
    <rPh sb="2" eb="3">
      <t>zhan ju</t>
    </rPh>
    <rPh sb="4" eb="5">
      <t>zu lin</t>
    </rPh>
    <phoneticPr fontId="2" type="noConversion"/>
  </si>
  <si>
    <t>游戏挂画、沙发包、茶几等</t>
    <rPh sb="0" eb="1">
      <t>you xi</t>
    </rPh>
    <rPh sb="2" eb="3">
      <t>gua hua</t>
    </rPh>
    <rPh sb="5" eb="6">
      <t>sha fa</t>
    </rPh>
    <rPh sb="7" eb="8">
      <t>bao</t>
    </rPh>
    <rPh sb="9" eb="10">
      <t>cha ji</t>
    </rPh>
    <rPh sb="11" eb="12">
      <t>deng</t>
    </rPh>
    <phoneticPr fontId="2" type="noConversion"/>
  </si>
  <si>
    <t>次</t>
    <rPh sb="0" eb="1">
      <t>c</t>
    </rPh>
    <phoneticPr fontId="2" type="noConversion"/>
  </si>
  <si>
    <t>互动拍照区</t>
    <rPh sb="0" eb="1">
      <t>hu dong</t>
    </rPh>
    <rPh sb="2" eb="3">
      <t>pai zhao pqi</t>
    </rPh>
    <rPh sb="4" eb="5">
      <t>qu</t>
    </rPh>
    <phoneticPr fontId="2" type="noConversion"/>
  </si>
  <si>
    <t>2*2.8m*3；木质结构裱写真</t>
    <rPh sb="9" eb="10">
      <t>mu zhi jie gou</t>
    </rPh>
    <rPh sb="13" eb="14">
      <t>biao</t>
    </rPh>
    <rPh sb="14" eb="15">
      <t>xie zhen</t>
    </rPh>
    <phoneticPr fontId="2" type="noConversion"/>
  </si>
  <si>
    <t>1.3*2.8m;木质结构框内嵌透明亚克力；车贴画面</t>
    <rPh sb="9" eb="10">
      <t>mu zhi</t>
    </rPh>
    <rPh sb="11" eb="12">
      <t>jie gou</t>
    </rPh>
    <rPh sb="13" eb="14">
      <t>kuang</t>
    </rPh>
    <rPh sb="14" eb="15">
      <t>nei qian</t>
    </rPh>
    <rPh sb="16" eb="17">
      <t>tou ming</t>
    </rPh>
    <rPh sb="18" eb="19">
      <t>ya ke li</t>
    </rPh>
    <rPh sb="22" eb="23">
      <t>che tie</t>
    </rPh>
    <rPh sb="24" eb="25">
      <t>hua mian</t>
    </rPh>
    <phoneticPr fontId="2" type="noConversion"/>
  </si>
  <si>
    <t>运输</t>
    <rPh sb="0" eb="1">
      <t>yubn shu</t>
    </rPh>
    <phoneticPr fontId="2" type="noConversion"/>
  </si>
  <si>
    <t>车</t>
    <rPh sb="0" eb="1">
      <t>che</t>
    </rPh>
    <phoneticPr fontId="2" type="noConversion"/>
  </si>
  <si>
    <t>10周年启动台</t>
    <rPh sb="2" eb="3">
      <t>zhou nian</t>
    </rPh>
    <rPh sb="4" eb="5">
      <t>qi dong tai</t>
    </rPh>
    <phoneticPr fontId="2" type="noConversion"/>
  </si>
  <si>
    <t>白色木质讲台加立体logo</t>
    <rPh sb="0" eb="1">
      <t>bai se</t>
    </rPh>
    <rPh sb="2" eb="3">
      <t>mu zhi</t>
    </rPh>
    <rPh sb="4" eb="5">
      <t>jiang tai</t>
    </rPh>
    <rPh sb="6" eb="7">
      <t>jia</t>
    </rPh>
    <rPh sb="7" eb="8">
      <t>li ti</t>
    </rPh>
    <phoneticPr fontId="2" type="noConversion"/>
  </si>
  <si>
    <t>10周年</t>
    <rPh sb="2" eb="3">
      <t>zhou nian</t>
    </rPh>
    <phoneticPr fontId="2" type="noConversion"/>
  </si>
  <si>
    <t>亚克力雕刻，后开0.5cm凹槽</t>
    <rPh sb="0" eb="1">
      <t>ya ke li</t>
    </rPh>
    <rPh sb="3" eb="4">
      <t>diao ke</t>
    </rPh>
    <rPh sb="6" eb="7">
      <t>hou kai</t>
    </rPh>
    <rPh sb="13" eb="14">
      <t>ao cao</t>
    </rPh>
    <phoneticPr fontId="2" type="noConversion"/>
  </si>
  <si>
    <t>ANALOGWAY 630无缝切换器</t>
    <phoneticPr fontId="2" type="noConversion"/>
  </si>
  <si>
    <t xml:space="preserve">  视频切换处理器</t>
    <rPh sb="4" eb="5">
      <t>qie huan</t>
    </rPh>
    <phoneticPr fontId="2" type="noConversion"/>
  </si>
  <si>
    <t>视频分配器</t>
    <rPh sb="0" eb="1">
      <t>shi pin</t>
    </rPh>
    <rPh sb="2" eb="3">
      <t>fen pei qi</t>
    </rPh>
    <phoneticPr fontId="2" type="noConversion"/>
  </si>
  <si>
    <t>LED大处理器</t>
    <phoneticPr fontId="2" type="noConversion"/>
  </si>
  <si>
    <t>货车运输</t>
    <phoneticPr fontId="2" type="noConversion"/>
  </si>
  <si>
    <t xml:space="preserve">Beam </t>
    <phoneticPr fontId="2" type="noConversion"/>
  </si>
  <si>
    <t>MARTIN LED PAR</t>
    <phoneticPr fontId="2" type="noConversion"/>
  </si>
  <si>
    <t>ETC PAR</t>
    <phoneticPr fontId="2" type="noConversion"/>
  </si>
  <si>
    <t>面光</t>
    <rPh sb="0" eb="1">
      <t>mian guang</t>
    </rPh>
    <phoneticPr fontId="2" type="noConversion"/>
  </si>
  <si>
    <t>电动葫芦</t>
    <rPh sb="0" eb="1">
      <t>dian dong</t>
    </rPh>
    <rPh sb="2" eb="3">
      <t>hu lu</t>
    </rPh>
    <phoneticPr fontId="2" type="noConversion"/>
  </si>
  <si>
    <t>P4 LED Display;3m*3.5m*2</t>
    <phoneticPr fontId="2" type="noConversion"/>
  </si>
  <si>
    <t>地毯</t>
    <rPh sb="0" eb="1">
      <t>di tan</t>
    </rPh>
    <phoneticPr fontId="2" type="noConversion"/>
  </si>
  <si>
    <t>拉绒地毯</t>
    <rPh sb="0" eb="1">
      <t>la rong</t>
    </rPh>
    <rPh sb="2" eb="3">
      <t>di tan</t>
    </rPh>
    <phoneticPr fontId="2" type="noConversion"/>
  </si>
  <si>
    <t>此项优惠，赠送</t>
    <rPh sb="0" eb="1">
      <t>ci xiang</t>
    </rPh>
    <rPh sb="2" eb="3">
      <t>you hui</t>
    </rPh>
    <rPh sb="5" eb="6">
      <t>zeng song</t>
    </rPh>
    <phoneticPr fontId="2" type="noConversion"/>
  </si>
  <si>
    <t>纸质邀请函</t>
    <rPh sb="0" eb="1">
      <t>zhi zhi</t>
    </rPh>
    <rPh sb="2" eb="3">
      <t>yao qing han</t>
    </rPh>
    <phoneticPr fontId="2" type="noConversion"/>
  </si>
  <si>
    <t>12人2天</t>
    <rPh sb="2" eb="3">
      <t>ren</t>
    </rPh>
    <rPh sb="4" eb="5">
      <t>tian</t>
    </rPh>
    <phoneticPr fontId="2" type="noConversion"/>
  </si>
  <si>
    <t>供应商工作人员</t>
    <phoneticPr fontId="2" type="noConversion"/>
  </si>
  <si>
    <t>康辉工作人员</t>
    <rPh sb="0" eb="1">
      <t>kang hui</t>
    </rPh>
    <rPh sb="2" eb="3">
      <t>gogn zuo</t>
    </rPh>
    <rPh sb="4" eb="5">
      <t>ren yuan</t>
    </rPh>
    <phoneticPr fontId="2" type="noConversion"/>
  </si>
  <si>
    <t>下午会议+晚宴</t>
    <rPh sb="0" eb="1">
      <t>xai wu</t>
    </rPh>
    <rPh sb="2" eb="3">
      <t>hui yi</t>
    </rPh>
    <rPh sb="5" eb="6">
      <t>wan yan</t>
    </rPh>
    <phoneticPr fontId="2" type="noConversion"/>
  </si>
  <si>
    <t>工作人员</t>
    <rPh sb="0" eb="1">
      <t>gogn zuo</t>
    </rPh>
    <rPh sb="2" eb="3">
      <t>ren yuan</t>
    </rPh>
    <phoneticPr fontId="2" type="noConversion"/>
  </si>
  <si>
    <t>18日、19日全体工作人员早、中、晚餐饮，50人/每餐，餐标人均30元；预留费用</t>
    <rPh sb="36" eb="37">
      <t>yu l</t>
    </rPh>
    <rPh sb="38" eb="39">
      <t>fei yong</t>
    </rPh>
    <phoneticPr fontId="2" type="noConversion"/>
  </si>
  <si>
    <t>电子签到系统</t>
    <rPh sb="0" eb="1">
      <t>dian zi</t>
    </rPh>
    <rPh sb="2" eb="3">
      <t>qain dao</t>
    </rPh>
    <rPh sb="4" eb="5">
      <t>xi tong</t>
    </rPh>
    <phoneticPr fontId="2" type="noConversion"/>
  </si>
  <si>
    <t>P3 LED Display ;16m*3.5m</t>
    <phoneticPr fontId="2" type="noConversion"/>
  </si>
  <si>
    <t>尺寸调整</t>
    <phoneticPr fontId="2" type="noConversion"/>
  </si>
  <si>
    <t>取消</t>
    <phoneticPr fontId="2" type="noConversion"/>
  </si>
  <si>
    <t>增加倒计时提示1台</t>
    <phoneticPr fontId="2" type="noConversion"/>
  </si>
  <si>
    <t>增加项</t>
    <phoneticPr fontId="2" type="noConversion"/>
  </si>
  <si>
    <t>6*3m（H）；木质结构背板裱写真</t>
    <rPh sb="8" eb="9">
      <t>mu zhi jie gou</t>
    </rPh>
    <rPh sb="12" eb="13">
      <t>bei ban</t>
    </rPh>
    <phoneticPr fontId="2" type="noConversion"/>
  </si>
  <si>
    <t>尺寸调整</t>
    <phoneticPr fontId="2" type="noConversion"/>
  </si>
  <si>
    <t>增加项</t>
    <phoneticPr fontId="2" type="noConversion"/>
  </si>
  <si>
    <t>钢木结构；16*6m（含地毯灯带）</t>
    <rPh sb="2" eb="3">
      <t>jie gou</t>
    </rPh>
    <phoneticPr fontId="2" type="noConversion"/>
  </si>
  <si>
    <t>led两侧翅膀改为P3全屏，故此舞台尺寸调整与led比例相同</t>
    <phoneticPr fontId="2" type="noConversion"/>
  </si>
  <si>
    <t>舞台尺寸调整</t>
    <phoneticPr fontId="2" type="noConversion"/>
  </si>
  <si>
    <t>增加项</t>
    <phoneticPr fontId="2" type="noConversion"/>
  </si>
  <si>
    <t>媒体采访背景板</t>
    <phoneticPr fontId="2" type="noConversion"/>
  </si>
  <si>
    <t>定制邀请函开模费</t>
    <rPh sb="2" eb="3">
      <t>yao qing han</t>
    </rPh>
    <phoneticPr fontId="2" type="noConversion"/>
  </si>
  <si>
    <t>次</t>
    <phoneticPr fontId="2" type="noConversion"/>
  </si>
  <si>
    <t>次</t>
    <phoneticPr fontId="2" type="noConversion"/>
  </si>
  <si>
    <t>次</t>
    <phoneticPr fontId="2" type="noConversion"/>
  </si>
  <si>
    <t>定制邀请函（手抄本）16cm*9cm</t>
    <rPh sb="2" eb="3">
      <t>yao qing han</t>
    </rPh>
    <phoneticPr fontId="2" type="noConversion"/>
  </si>
  <si>
    <t>本</t>
    <phoneticPr fontId="2" type="noConversion"/>
  </si>
  <si>
    <t>伴手礼</t>
    <phoneticPr fontId="2" type="noConversion"/>
  </si>
  <si>
    <t>个</t>
    <phoneticPr fontId="2" type="noConversion"/>
  </si>
  <si>
    <t>增加项，酒店房间使用</t>
    <phoneticPr fontId="2" type="noConversion"/>
  </si>
  <si>
    <t>手环</t>
    <phoneticPr fontId="2" type="noConversion"/>
  </si>
  <si>
    <t>个</t>
    <phoneticPr fontId="2" type="noConversion"/>
  </si>
  <si>
    <t>次</t>
    <phoneticPr fontId="2" type="noConversion"/>
  </si>
  <si>
    <t>导播</t>
    <phoneticPr fontId="2" type="noConversion"/>
  </si>
  <si>
    <t>导播老师+助理</t>
    <phoneticPr fontId="2" type="noConversion"/>
  </si>
  <si>
    <t>导播设备</t>
    <phoneticPr fontId="2" type="noConversion"/>
  </si>
  <si>
    <t>天</t>
    <phoneticPr fontId="2" type="noConversion"/>
  </si>
  <si>
    <t>乐队</t>
    <phoneticPr fontId="2" type="noConversion"/>
  </si>
  <si>
    <t>伴宴乐队</t>
    <phoneticPr fontId="2" type="noConversion"/>
  </si>
  <si>
    <t>人</t>
    <phoneticPr fontId="2" type="noConversion"/>
  </si>
  <si>
    <t>H5</t>
    <phoneticPr fontId="2" type="noConversion"/>
  </si>
  <si>
    <t>H5邀请二维码系统</t>
    <phoneticPr fontId="2" type="noConversion"/>
  </si>
  <si>
    <t>数量增加价格不变</t>
    <phoneticPr fontId="2" type="noConversion"/>
  </si>
  <si>
    <t>6*3m；木质结构背板裱写真</t>
    <phoneticPr fontId="2" type="noConversion"/>
  </si>
  <si>
    <t>调整项</t>
    <phoneticPr fontId="2" type="noConversion"/>
  </si>
  <si>
    <t>启动视频</t>
    <rPh sb="2" eb="3">
      <t>shi pin</t>
    </rPh>
    <phoneticPr fontId="2" type="noConversion"/>
  </si>
  <si>
    <t>视频特效包装，成品输出</t>
    <rPh sb="0" eb="1">
      <t>shi pin</t>
    </rPh>
    <rPh sb="2" eb="3">
      <t>te xiao</t>
    </rPh>
    <rPh sb="4" eb="5">
      <t>bao zhuang</t>
    </rPh>
    <phoneticPr fontId="2" type="noConversion"/>
  </si>
  <si>
    <t>礼品袋，定制手提袋360*260，250克白卡手提袋</t>
    <phoneticPr fontId="2" type="noConversion"/>
  </si>
  <si>
    <t>木质3m*5m</t>
    <phoneticPr fontId="2" type="noConversion"/>
  </si>
  <si>
    <t>电话18910900023</t>
    <phoneticPr fontId="2" type="noConversion"/>
  </si>
  <si>
    <t>开瓶费</t>
    <phoneticPr fontId="2" type="noConversion"/>
  </si>
  <si>
    <t>酒水开瓶费，每种酒水需1500元</t>
    <phoneticPr fontId="2" type="noConversion"/>
  </si>
  <si>
    <t>种</t>
    <phoneticPr fontId="2" type="noConversion"/>
  </si>
  <si>
    <t>场</t>
    <phoneticPr fontId="2" type="noConversion"/>
  </si>
  <si>
    <t>入场背景板</t>
    <phoneticPr fontId="2" type="noConversion"/>
  </si>
  <si>
    <t>肖像摄影师</t>
    <phoneticPr fontId="2" type="noConversion"/>
  </si>
  <si>
    <t>中国著名商业人像摄影师</t>
    <phoneticPr fontId="2" type="noConversion"/>
  </si>
  <si>
    <t>人</t>
    <phoneticPr fontId="2" type="noConversion"/>
  </si>
  <si>
    <t>次</t>
    <phoneticPr fontId="2" type="noConversion"/>
  </si>
  <si>
    <t>设备，布景幕布</t>
    <phoneticPr fontId="2" type="noConversion"/>
  </si>
  <si>
    <t>次</t>
    <phoneticPr fontId="2" type="noConversion"/>
  </si>
  <si>
    <t>次</t>
    <phoneticPr fontId="2" type="noConversion"/>
  </si>
  <si>
    <t>化妆师</t>
    <phoneticPr fontId="2" type="noConversion"/>
  </si>
  <si>
    <t>服装租赁</t>
    <phoneticPr fontId="2" type="noConversion"/>
  </si>
  <si>
    <t>4套男士正装</t>
    <phoneticPr fontId="2" type="noConversion"/>
  </si>
  <si>
    <t>套</t>
    <phoneticPr fontId="2" type="noConversion"/>
  </si>
  <si>
    <t>天</t>
    <phoneticPr fontId="2" type="noConversion"/>
  </si>
  <si>
    <t xml:space="preserve">Spot-Performance </t>
    <phoneticPr fontId="2" type="noConversion"/>
  </si>
  <si>
    <t>Other Technician</t>
    <phoneticPr fontId="2" type="noConversion"/>
  </si>
  <si>
    <t>天</t>
    <rPh sb="0" eb="1">
      <t>ci</t>
    </rPh>
    <phoneticPr fontId="2" type="noConversion"/>
  </si>
  <si>
    <t>礼仪；提前面试+活动+服装</t>
    <rPh sb="0" eb="1">
      <t>li yi</t>
    </rPh>
    <rPh sb="3" eb="4">
      <t>ti qian</t>
    </rPh>
    <rPh sb="5" eb="6">
      <t>mian shi</t>
    </rPh>
    <rPh sb="8" eb="9">
      <t>huo dong</t>
    </rPh>
    <phoneticPr fontId="2" type="noConversion"/>
  </si>
  <si>
    <t>优惠价</t>
    <phoneticPr fontId="2" type="noConversion"/>
  </si>
  <si>
    <t>11月18日</t>
    <rPh sb="2" eb="3">
      <t>yue</t>
    </rPh>
    <rPh sb="5" eb="6">
      <t>ri</t>
    </rPh>
    <phoneticPr fontId="2" type="noConversion"/>
  </si>
  <si>
    <t>以实际出票为准</t>
    <phoneticPr fontId="2" type="noConversion"/>
  </si>
  <si>
    <t>减少20间房
以实际出票为准</t>
    <phoneticPr fontId="2" type="noConversion"/>
  </si>
  <si>
    <t>以实际出票为准</t>
    <phoneticPr fontId="2" type="noConversion"/>
  </si>
  <si>
    <t>大巴包车，酒店机场往返</t>
    <rPh sb="0" eb="1">
      <t>da ba</t>
    </rPh>
    <rPh sb="2" eb="3">
      <t>bao che</t>
    </rPh>
    <rPh sb="5" eb="6">
      <t>jiu dian</t>
    </rPh>
    <rPh sb="7" eb="8">
      <t>ji chang</t>
    </rPh>
    <rPh sb="9" eb="10">
      <t>wang fan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</si>
</sst>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¥&quot;#,##0.00_);[Red]\(&quot;¥&quot;#,##0.00\)"/>
    <numFmt numFmtId="177" formatCode="\¥#,##0_);[Red]\(\¥#,##0\)"/>
    <numFmt numFmtId="178" formatCode="0_);[Red]\(0\)"/>
    <numFmt numFmtId="179" formatCode="\¥#,##0.00_);[Red]\(\¥#,##0.00\)"/>
    <numFmt numFmtId="180" formatCode="#,##0.0_);[Red]\(#,##0.0\)"/>
    <numFmt numFmtId="181" formatCode="#,##0.00_);[Red]\(#,##0.00\)"/>
  </numFmts>
  <fonts count="23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0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b/>
      <sz val="12"/>
      <color rgb="FF000000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9"/>
      <color rgb="FF008000"/>
      <name val="微软雅黑"/>
      <charset val="134"/>
    </font>
    <font>
      <u/>
      <sz val="11"/>
      <color theme="11"/>
      <name val="DengXian"/>
      <family val="2"/>
      <scheme val="minor"/>
    </font>
    <font>
      <b/>
      <sz val="18"/>
      <name val="微软雅黑"/>
      <family val="2"/>
      <charset val="134"/>
    </font>
    <font>
      <b/>
      <sz val="18"/>
      <color rgb="FF000000"/>
      <name val="微软雅黑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2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8" fillId="2" borderId="4" xfId="0" applyFont="1" applyFill="1" applyBorder="1" applyAlignment="1">
      <alignment vertical="center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1" fillId="2" borderId="19" xfId="0" applyFont="1" applyFill="1" applyBorder="1" applyAlignment="1">
      <alignment horizontal="center" vertical="center" wrapText="1"/>
    </xf>
    <xf numFmtId="179" fontId="15" fillId="0" borderId="1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 wrapText="1"/>
    </xf>
    <xf numFmtId="180" fontId="3" fillId="2" borderId="0" xfId="0" applyNumberFormat="1" applyFont="1" applyFill="1"/>
    <xf numFmtId="0" fontId="14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8" fontId="11" fillId="2" borderId="11" xfId="0" applyNumberFormat="1" applyFont="1" applyFill="1" applyBorder="1" applyAlignment="1">
      <alignment horizontal="center" vertical="center" wrapText="1"/>
    </xf>
    <xf numFmtId="179" fontId="11" fillId="2" borderId="11" xfId="0" applyNumberFormat="1" applyFont="1" applyFill="1" applyBorder="1" applyAlignment="1">
      <alignment horizontal="center" vertical="center" wrapText="1"/>
    </xf>
    <xf numFmtId="179" fontId="11" fillId="0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38" fontId="11" fillId="0" borderId="11" xfId="0" applyNumberFormat="1" applyFont="1" applyFill="1" applyBorder="1" applyAlignment="1">
      <alignment horizontal="center" vertical="center" wrapText="1"/>
    </xf>
    <xf numFmtId="177" fontId="11" fillId="0" borderId="28" xfId="0" applyNumberFormat="1" applyFont="1" applyFill="1" applyBorder="1" applyAlignment="1">
      <alignment horizontal="center" vertical="center" wrapText="1"/>
    </xf>
    <xf numFmtId="38" fontId="11" fillId="0" borderId="28" xfId="0" applyNumberFormat="1" applyFont="1" applyFill="1" applyBorder="1" applyAlignment="1">
      <alignment horizontal="center" vertical="center" wrapText="1"/>
    </xf>
    <xf numFmtId="179" fontId="11" fillId="0" borderId="28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38" fontId="11" fillId="2" borderId="26" xfId="0" applyNumberFormat="1" applyFont="1" applyFill="1" applyBorder="1" applyAlignment="1">
      <alignment horizontal="center" vertical="center" wrapText="1"/>
    </xf>
    <xf numFmtId="177" fontId="11" fillId="2" borderId="26" xfId="0" applyNumberFormat="1" applyFont="1" applyFill="1" applyBorder="1" applyAlignment="1">
      <alignment horizontal="center" vertical="center" wrapText="1"/>
    </xf>
    <xf numFmtId="179" fontId="11" fillId="2" borderId="26" xfId="0" applyNumberFormat="1" applyFont="1" applyFill="1" applyBorder="1" applyAlignment="1">
      <alignment horizontal="center" vertical="center" wrapText="1"/>
    </xf>
    <xf numFmtId="179" fontId="11" fillId="0" borderId="26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80" fontId="11" fillId="2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25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left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vertical="center" wrapText="1"/>
    </xf>
    <xf numFmtId="179" fontId="18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2" borderId="1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79" fontId="11" fillId="2" borderId="6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181" fontId="3" fillId="2" borderId="0" xfId="0" applyNumberFormat="1" applyFont="1" applyFill="1"/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38" fontId="11" fillId="2" borderId="5" xfId="0" applyNumberFormat="1" applyFont="1" applyFill="1" applyBorder="1" applyAlignment="1">
      <alignment horizontal="center" vertical="center" wrapText="1"/>
    </xf>
    <xf numFmtId="179" fontId="11" fillId="2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/>
    <xf numFmtId="0" fontId="8" fillId="3" borderId="4" xfId="0" applyFont="1" applyFill="1" applyBorder="1" applyAlignment="1"/>
    <xf numFmtId="179" fontId="22" fillId="5" borderId="1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 wrapText="1"/>
    </xf>
  </cellXfs>
  <cellStyles count="19">
    <cellStyle name="超链接" xfId="1" builtinId="8"/>
    <cellStyle name="访问过的超链接" xfId="2" builtinId="9" hidden="1"/>
    <cellStyle name="访问过的超链接" xfId="3" builtinId="9" hidden="1"/>
    <cellStyle name="访问过的超链接" xfId="4" builtinId="9" hidden="1"/>
    <cellStyle name="访问过的超链接" xfId="5" builtinId="9" hidden="1"/>
    <cellStyle name="访问过的超链接" xfId="6" builtinId="9" hidden="1"/>
    <cellStyle name="访问过的超链接" xfId="7" builtinId="9" hidden="1"/>
    <cellStyle name="访问过的超链接" xfId="8" builtinId="9" hidden="1"/>
    <cellStyle name="访问过的超链接" xfId="9" builtinId="9" hidden="1"/>
    <cellStyle name="访问过的超链接" xfId="10" builtinId="9" hidden="1"/>
    <cellStyle name="访问过的超链接" xfId="11" builtinId="9" hidden="1"/>
    <cellStyle name="访问过的超链接" xfId="12" builtinId="9" hidden="1"/>
    <cellStyle name="访问过的超链接" xfId="13" builtinId="9" hidden="1"/>
    <cellStyle name="访问过的超链接" xfId="14" builtinId="9" hidden="1"/>
    <cellStyle name="访问过的超链接" xfId="15" builtinId="9" hidden="1"/>
    <cellStyle name="访问过的超链接" xfId="16" builtinId="9" hidden="1"/>
    <cellStyle name="访问过的超链接" xfId="17" builtinId="9" hidden="1"/>
    <cellStyle name="访问过的超链接" xfId="18" builtinId="9" hidden="1"/>
    <cellStyle name="普通" xfId="0" builtinId="0"/>
  </cellStyles>
  <dxfs count="0"/>
  <tableStyles count="0" defaultTableStyle="TableStyleMedium2" defaultPivotStyle="PivotStyleMedium9"/>
  <colors>
    <mruColors>
      <color rgb="FFFDC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0"/>
  <sheetViews>
    <sheetView tabSelected="1" topLeftCell="B59" workbookViewId="0">
      <selection activeCell="D91" sqref="D91"/>
    </sheetView>
  </sheetViews>
  <sheetFormatPr baseColWidth="10" defaultColWidth="9" defaultRowHeight="17" zeroHeight="1" x14ac:dyDescent="0"/>
  <cols>
    <col min="1" max="1" width="2.85546875" style="11" customWidth="1"/>
    <col min="2" max="2" width="11.140625" style="11" customWidth="1"/>
    <col min="3" max="3" width="28.140625" style="11" bestFit="1" customWidth="1"/>
    <col min="4" max="4" width="25.5703125" style="14" customWidth="1"/>
    <col min="5" max="5" width="8.7109375" style="15" customWidth="1"/>
    <col min="6" max="6" width="4.85546875" style="15" customWidth="1"/>
    <col min="7" max="7" width="6.140625" style="16" bestFit="1" customWidth="1"/>
    <col min="8" max="8" width="5.140625" style="15" bestFit="1" customWidth="1"/>
    <col min="9" max="9" width="10.42578125" style="11" bestFit="1" customWidth="1"/>
    <col min="10" max="10" width="17.42578125" style="11" bestFit="1" customWidth="1"/>
    <col min="11" max="11" width="18" style="11" customWidth="1"/>
    <col min="12" max="12" width="9" style="11"/>
    <col min="13" max="13" width="9.28515625" style="11" bestFit="1" customWidth="1"/>
    <col min="14" max="249" width="9" style="11"/>
    <col min="250" max="250" width="2.85546875" style="11" customWidth="1"/>
    <col min="251" max="251" width="9" style="11" customWidth="1"/>
    <col min="252" max="252" width="12.7109375" style="11" customWidth="1"/>
    <col min="253" max="253" width="11.28515625" style="11" customWidth="1"/>
    <col min="254" max="254" width="10.140625" style="11" customWidth="1"/>
    <col min="255" max="255" width="18.140625" style="11" customWidth="1"/>
    <col min="256" max="256" width="10.28515625" style="11" customWidth="1"/>
    <col min="257" max="258" width="8.85546875" style="11" customWidth="1"/>
    <col min="259" max="259" width="13.28515625" style="11" customWidth="1"/>
    <col min="260" max="260" width="12.7109375" style="11" customWidth="1"/>
    <col min="261" max="261" width="11.28515625" style="11" customWidth="1"/>
    <col min="262" max="262" width="12.7109375" style="11" customWidth="1"/>
    <col min="263" max="263" width="12.28515625" style="11" customWidth="1"/>
    <col min="264" max="505" width="9" style="11"/>
    <col min="506" max="506" width="2.85546875" style="11" customWidth="1"/>
    <col min="507" max="507" width="9" style="11" customWidth="1"/>
    <col min="508" max="508" width="12.7109375" style="11" customWidth="1"/>
    <col min="509" max="509" width="11.28515625" style="11" customWidth="1"/>
    <col min="510" max="510" width="10.140625" style="11" customWidth="1"/>
    <col min="511" max="511" width="18.140625" style="11" customWidth="1"/>
    <col min="512" max="512" width="10.28515625" style="11" customWidth="1"/>
    <col min="513" max="514" width="8.85546875" style="11" customWidth="1"/>
    <col min="515" max="515" width="13.28515625" style="11" customWidth="1"/>
    <col min="516" max="516" width="12.7109375" style="11" customWidth="1"/>
    <col min="517" max="517" width="11.28515625" style="11" customWidth="1"/>
    <col min="518" max="518" width="12.7109375" style="11" customWidth="1"/>
    <col min="519" max="519" width="12.28515625" style="11" customWidth="1"/>
    <col min="520" max="761" width="9" style="11"/>
    <col min="762" max="762" width="2.85546875" style="11" customWidth="1"/>
    <col min="763" max="763" width="9" style="11" customWidth="1"/>
    <col min="764" max="764" width="12.7109375" style="11" customWidth="1"/>
    <col min="765" max="765" width="11.28515625" style="11" customWidth="1"/>
    <col min="766" max="766" width="10.140625" style="11" customWidth="1"/>
    <col min="767" max="767" width="18.140625" style="11" customWidth="1"/>
    <col min="768" max="768" width="10.28515625" style="11" customWidth="1"/>
    <col min="769" max="770" width="8.85546875" style="11" customWidth="1"/>
    <col min="771" max="771" width="13.28515625" style="11" customWidth="1"/>
    <col min="772" max="772" width="12.7109375" style="11" customWidth="1"/>
    <col min="773" max="773" width="11.28515625" style="11" customWidth="1"/>
    <col min="774" max="774" width="12.7109375" style="11" customWidth="1"/>
    <col min="775" max="775" width="12.28515625" style="11" customWidth="1"/>
    <col min="776" max="1017" width="9" style="11"/>
    <col min="1018" max="1018" width="2.85546875" style="11" customWidth="1"/>
    <col min="1019" max="1019" width="9" style="11" customWidth="1"/>
    <col min="1020" max="1020" width="12.7109375" style="11" customWidth="1"/>
    <col min="1021" max="1021" width="11.28515625" style="11" customWidth="1"/>
    <col min="1022" max="1022" width="10.140625" style="11" customWidth="1"/>
    <col min="1023" max="1023" width="18.140625" style="11" customWidth="1"/>
    <col min="1024" max="1024" width="10.28515625" style="11" customWidth="1"/>
    <col min="1025" max="1026" width="8.85546875" style="11" customWidth="1"/>
    <col min="1027" max="1027" width="13.28515625" style="11" customWidth="1"/>
    <col min="1028" max="1028" width="12.7109375" style="11" customWidth="1"/>
    <col min="1029" max="1029" width="11.28515625" style="11" customWidth="1"/>
    <col min="1030" max="1030" width="12.7109375" style="11" customWidth="1"/>
    <col min="1031" max="1031" width="12.28515625" style="11" customWidth="1"/>
    <col min="1032" max="1273" width="9" style="11"/>
    <col min="1274" max="1274" width="2.85546875" style="11" customWidth="1"/>
    <col min="1275" max="1275" width="9" style="11" customWidth="1"/>
    <col min="1276" max="1276" width="12.7109375" style="11" customWidth="1"/>
    <col min="1277" max="1277" width="11.28515625" style="11" customWidth="1"/>
    <col min="1278" max="1278" width="10.140625" style="11" customWidth="1"/>
    <col min="1279" max="1279" width="18.140625" style="11" customWidth="1"/>
    <col min="1280" max="1280" width="10.28515625" style="11" customWidth="1"/>
    <col min="1281" max="1282" width="8.85546875" style="11" customWidth="1"/>
    <col min="1283" max="1283" width="13.28515625" style="11" customWidth="1"/>
    <col min="1284" max="1284" width="12.7109375" style="11" customWidth="1"/>
    <col min="1285" max="1285" width="11.28515625" style="11" customWidth="1"/>
    <col min="1286" max="1286" width="12.7109375" style="11" customWidth="1"/>
    <col min="1287" max="1287" width="12.28515625" style="11" customWidth="1"/>
    <col min="1288" max="1529" width="9" style="11"/>
    <col min="1530" max="1530" width="2.85546875" style="11" customWidth="1"/>
    <col min="1531" max="1531" width="9" style="11" customWidth="1"/>
    <col min="1532" max="1532" width="12.7109375" style="11" customWidth="1"/>
    <col min="1533" max="1533" width="11.28515625" style="11" customWidth="1"/>
    <col min="1534" max="1534" width="10.140625" style="11" customWidth="1"/>
    <col min="1535" max="1535" width="18.140625" style="11" customWidth="1"/>
    <col min="1536" max="1536" width="10.28515625" style="11" customWidth="1"/>
    <col min="1537" max="1538" width="8.85546875" style="11" customWidth="1"/>
    <col min="1539" max="1539" width="13.28515625" style="11" customWidth="1"/>
    <col min="1540" max="1540" width="12.7109375" style="11" customWidth="1"/>
    <col min="1541" max="1541" width="11.28515625" style="11" customWidth="1"/>
    <col min="1542" max="1542" width="12.7109375" style="11" customWidth="1"/>
    <col min="1543" max="1543" width="12.28515625" style="11" customWidth="1"/>
    <col min="1544" max="1785" width="9" style="11"/>
    <col min="1786" max="1786" width="2.85546875" style="11" customWidth="1"/>
    <col min="1787" max="1787" width="9" style="11" customWidth="1"/>
    <col min="1788" max="1788" width="12.7109375" style="11" customWidth="1"/>
    <col min="1789" max="1789" width="11.28515625" style="11" customWidth="1"/>
    <col min="1790" max="1790" width="10.140625" style="11" customWidth="1"/>
    <col min="1791" max="1791" width="18.140625" style="11" customWidth="1"/>
    <col min="1792" max="1792" width="10.28515625" style="11" customWidth="1"/>
    <col min="1793" max="1794" width="8.85546875" style="11" customWidth="1"/>
    <col min="1795" max="1795" width="13.28515625" style="11" customWidth="1"/>
    <col min="1796" max="1796" width="12.7109375" style="11" customWidth="1"/>
    <col min="1797" max="1797" width="11.28515625" style="11" customWidth="1"/>
    <col min="1798" max="1798" width="12.7109375" style="11" customWidth="1"/>
    <col min="1799" max="1799" width="12.28515625" style="11" customWidth="1"/>
    <col min="1800" max="2041" width="9" style="11"/>
    <col min="2042" max="2042" width="2.85546875" style="11" customWidth="1"/>
    <col min="2043" max="2043" width="9" style="11" customWidth="1"/>
    <col min="2044" max="2044" width="12.7109375" style="11" customWidth="1"/>
    <col min="2045" max="2045" width="11.28515625" style="11" customWidth="1"/>
    <col min="2046" max="2046" width="10.140625" style="11" customWidth="1"/>
    <col min="2047" max="2047" width="18.140625" style="11" customWidth="1"/>
    <col min="2048" max="2048" width="10.28515625" style="11" customWidth="1"/>
    <col min="2049" max="2050" width="8.85546875" style="11" customWidth="1"/>
    <col min="2051" max="2051" width="13.28515625" style="11" customWidth="1"/>
    <col min="2052" max="2052" width="12.7109375" style="11" customWidth="1"/>
    <col min="2053" max="2053" width="11.28515625" style="11" customWidth="1"/>
    <col min="2054" max="2054" width="12.7109375" style="11" customWidth="1"/>
    <col min="2055" max="2055" width="12.28515625" style="11" customWidth="1"/>
    <col min="2056" max="2297" width="9" style="11"/>
    <col min="2298" max="2298" width="2.85546875" style="11" customWidth="1"/>
    <col min="2299" max="2299" width="9" style="11" customWidth="1"/>
    <col min="2300" max="2300" width="12.7109375" style="11" customWidth="1"/>
    <col min="2301" max="2301" width="11.28515625" style="11" customWidth="1"/>
    <col min="2302" max="2302" width="10.140625" style="11" customWidth="1"/>
    <col min="2303" max="2303" width="18.140625" style="11" customWidth="1"/>
    <col min="2304" max="2304" width="10.28515625" style="11" customWidth="1"/>
    <col min="2305" max="2306" width="8.85546875" style="11" customWidth="1"/>
    <col min="2307" max="2307" width="13.28515625" style="11" customWidth="1"/>
    <col min="2308" max="2308" width="12.7109375" style="11" customWidth="1"/>
    <col min="2309" max="2309" width="11.28515625" style="11" customWidth="1"/>
    <col min="2310" max="2310" width="12.7109375" style="11" customWidth="1"/>
    <col min="2311" max="2311" width="12.28515625" style="11" customWidth="1"/>
    <col min="2312" max="2553" width="9" style="11"/>
    <col min="2554" max="2554" width="2.85546875" style="11" customWidth="1"/>
    <col min="2555" max="2555" width="9" style="11" customWidth="1"/>
    <col min="2556" max="2556" width="12.7109375" style="11" customWidth="1"/>
    <col min="2557" max="2557" width="11.28515625" style="11" customWidth="1"/>
    <col min="2558" max="2558" width="10.140625" style="11" customWidth="1"/>
    <col min="2559" max="2559" width="18.140625" style="11" customWidth="1"/>
    <col min="2560" max="2560" width="10.28515625" style="11" customWidth="1"/>
    <col min="2561" max="2562" width="8.85546875" style="11" customWidth="1"/>
    <col min="2563" max="2563" width="13.28515625" style="11" customWidth="1"/>
    <col min="2564" max="2564" width="12.7109375" style="11" customWidth="1"/>
    <col min="2565" max="2565" width="11.28515625" style="11" customWidth="1"/>
    <col min="2566" max="2566" width="12.7109375" style="11" customWidth="1"/>
    <col min="2567" max="2567" width="12.28515625" style="11" customWidth="1"/>
    <col min="2568" max="2809" width="9" style="11"/>
    <col min="2810" max="2810" width="2.85546875" style="11" customWidth="1"/>
    <col min="2811" max="2811" width="9" style="11" customWidth="1"/>
    <col min="2812" max="2812" width="12.7109375" style="11" customWidth="1"/>
    <col min="2813" max="2813" width="11.28515625" style="11" customWidth="1"/>
    <col min="2814" max="2814" width="10.140625" style="11" customWidth="1"/>
    <col min="2815" max="2815" width="18.140625" style="11" customWidth="1"/>
    <col min="2816" max="2816" width="10.28515625" style="11" customWidth="1"/>
    <col min="2817" max="2818" width="8.85546875" style="11" customWidth="1"/>
    <col min="2819" max="2819" width="13.28515625" style="11" customWidth="1"/>
    <col min="2820" max="2820" width="12.7109375" style="11" customWidth="1"/>
    <col min="2821" max="2821" width="11.28515625" style="11" customWidth="1"/>
    <col min="2822" max="2822" width="12.7109375" style="11" customWidth="1"/>
    <col min="2823" max="2823" width="12.28515625" style="11" customWidth="1"/>
    <col min="2824" max="3065" width="9" style="11"/>
    <col min="3066" max="3066" width="2.85546875" style="11" customWidth="1"/>
    <col min="3067" max="3067" width="9" style="11" customWidth="1"/>
    <col min="3068" max="3068" width="12.7109375" style="11" customWidth="1"/>
    <col min="3069" max="3069" width="11.28515625" style="11" customWidth="1"/>
    <col min="3070" max="3070" width="10.140625" style="11" customWidth="1"/>
    <col min="3071" max="3071" width="18.140625" style="11" customWidth="1"/>
    <col min="3072" max="3072" width="10.28515625" style="11" customWidth="1"/>
    <col min="3073" max="3074" width="8.85546875" style="11" customWidth="1"/>
    <col min="3075" max="3075" width="13.28515625" style="11" customWidth="1"/>
    <col min="3076" max="3076" width="12.7109375" style="11" customWidth="1"/>
    <col min="3077" max="3077" width="11.28515625" style="11" customWidth="1"/>
    <col min="3078" max="3078" width="12.7109375" style="11" customWidth="1"/>
    <col min="3079" max="3079" width="12.28515625" style="11" customWidth="1"/>
    <col min="3080" max="3321" width="9" style="11"/>
    <col min="3322" max="3322" width="2.85546875" style="11" customWidth="1"/>
    <col min="3323" max="3323" width="9" style="11" customWidth="1"/>
    <col min="3324" max="3324" width="12.7109375" style="11" customWidth="1"/>
    <col min="3325" max="3325" width="11.28515625" style="11" customWidth="1"/>
    <col min="3326" max="3326" width="10.140625" style="11" customWidth="1"/>
    <col min="3327" max="3327" width="18.140625" style="11" customWidth="1"/>
    <col min="3328" max="3328" width="10.28515625" style="11" customWidth="1"/>
    <col min="3329" max="3330" width="8.85546875" style="11" customWidth="1"/>
    <col min="3331" max="3331" width="13.28515625" style="11" customWidth="1"/>
    <col min="3332" max="3332" width="12.7109375" style="11" customWidth="1"/>
    <col min="3333" max="3333" width="11.28515625" style="11" customWidth="1"/>
    <col min="3334" max="3334" width="12.7109375" style="11" customWidth="1"/>
    <col min="3335" max="3335" width="12.28515625" style="11" customWidth="1"/>
    <col min="3336" max="3577" width="9" style="11"/>
    <col min="3578" max="3578" width="2.85546875" style="11" customWidth="1"/>
    <col min="3579" max="3579" width="9" style="11" customWidth="1"/>
    <col min="3580" max="3580" width="12.7109375" style="11" customWidth="1"/>
    <col min="3581" max="3581" width="11.28515625" style="11" customWidth="1"/>
    <col min="3582" max="3582" width="10.140625" style="11" customWidth="1"/>
    <col min="3583" max="3583" width="18.140625" style="11" customWidth="1"/>
    <col min="3584" max="3584" width="10.28515625" style="11" customWidth="1"/>
    <col min="3585" max="3586" width="8.85546875" style="11" customWidth="1"/>
    <col min="3587" max="3587" width="13.28515625" style="11" customWidth="1"/>
    <col min="3588" max="3588" width="12.7109375" style="11" customWidth="1"/>
    <col min="3589" max="3589" width="11.28515625" style="11" customWidth="1"/>
    <col min="3590" max="3590" width="12.7109375" style="11" customWidth="1"/>
    <col min="3591" max="3591" width="12.28515625" style="11" customWidth="1"/>
    <col min="3592" max="3833" width="9" style="11"/>
    <col min="3834" max="3834" width="2.85546875" style="11" customWidth="1"/>
    <col min="3835" max="3835" width="9" style="11" customWidth="1"/>
    <col min="3836" max="3836" width="12.7109375" style="11" customWidth="1"/>
    <col min="3837" max="3837" width="11.28515625" style="11" customWidth="1"/>
    <col min="3838" max="3838" width="10.140625" style="11" customWidth="1"/>
    <col min="3839" max="3839" width="18.140625" style="11" customWidth="1"/>
    <col min="3840" max="3840" width="10.28515625" style="11" customWidth="1"/>
    <col min="3841" max="3842" width="8.85546875" style="11" customWidth="1"/>
    <col min="3843" max="3843" width="13.28515625" style="11" customWidth="1"/>
    <col min="3844" max="3844" width="12.7109375" style="11" customWidth="1"/>
    <col min="3845" max="3845" width="11.28515625" style="11" customWidth="1"/>
    <col min="3846" max="3846" width="12.7109375" style="11" customWidth="1"/>
    <col min="3847" max="3847" width="12.28515625" style="11" customWidth="1"/>
    <col min="3848" max="4089" width="9" style="11"/>
    <col min="4090" max="4090" width="2.85546875" style="11" customWidth="1"/>
    <col min="4091" max="4091" width="9" style="11" customWidth="1"/>
    <col min="4092" max="4092" width="12.7109375" style="11" customWidth="1"/>
    <col min="4093" max="4093" width="11.28515625" style="11" customWidth="1"/>
    <col min="4094" max="4094" width="10.140625" style="11" customWidth="1"/>
    <col min="4095" max="4095" width="18.140625" style="11" customWidth="1"/>
    <col min="4096" max="4096" width="10.28515625" style="11" customWidth="1"/>
    <col min="4097" max="4098" width="8.85546875" style="11" customWidth="1"/>
    <col min="4099" max="4099" width="13.28515625" style="11" customWidth="1"/>
    <col min="4100" max="4100" width="12.7109375" style="11" customWidth="1"/>
    <col min="4101" max="4101" width="11.28515625" style="11" customWidth="1"/>
    <col min="4102" max="4102" width="12.7109375" style="11" customWidth="1"/>
    <col min="4103" max="4103" width="12.28515625" style="11" customWidth="1"/>
    <col min="4104" max="4345" width="9" style="11"/>
    <col min="4346" max="4346" width="2.85546875" style="11" customWidth="1"/>
    <col min="4347" max="4347" width="9" style="11" customWidth="1"/>
    <col min="4348" max="4348" width="12.7109375" style="11" customWidth="1"/>
    <col min="4349" max="4349" width="11.28515625" style="11" customWidth="1"/>
    <col min="4350" max="4350" width="10.140625" style="11" customWidth="1"/>
    <col min="4351" max="4351" width="18.140625" style="11" customWidth="1"/>
    <col min="4352" max="4352" width="10.28515625" style="11" customWidth="1"/>
    <col min="4353" max="4354" width="8.85546875" style="11" customWidth="1"/>
    <col min="4355" max="4355" width="13.28515625" style="11" customWidth="1"/>
    <col min="4356" max="4356" width="12.7109375" style="11" customWidth="1"/>
    <col min="4357" max="4357" width="11.28515625" style="11" customWidth="1"/>
    <col min="4358" max="4358" width="12.7109375" style="11" customWidth="1"/>
    <col min="4359" max="4359" width="12.28515625" style="11" customWidth="1"/>
    <col min="4360" max="4601" width="9" style="11"/>
    <col min="4602" max="4602" width="2.85546875" style="11" customWidth="1"/>
    <col min="4603" max="4603" width="9" style="11" customWidth="1"/>
    <col min="4604" max="4604" width="12.7109375" style="11" customWidth="1"/>
    <col min="4605" max="4605" width="11.28515625" style="11" customWidth="1"/>
    <col min="4606" max="4606" width="10.140625" style="11" customWidth="1"/>
    <col min="4607" max="4607" width="18.140625" style="11" customWidth="1"/>
    <col min="4608" max="4608" width="10.28515625" style="11" customWidth="1"/>
    <col min="4609" max="4610" width="8.85546875" style="11" customWidth="1"/>
    <col min="4611" max="4611" width="13.28515625" style="11" customWidth="1"/>
    <col min="4612" max="4612" width="12.7109375" style="11" customWidth="1"/>
    <col min="4613" max="4613" width="11.28515625" style="11" customWidth="1"/>
    <col min="4614" max="4614" width="12.7109375" style="11" customWidth="1"/>
    <col min="4615" max="4615" width="12.28515625" style="11" customWidth="1"/>
    <col min="4616" max="4857" width="9" style="11"/>
    <col min="4858" max="4858" width="2.85546875" style="11" customWidth="1"/>
    <col min="4859" max="4859" width="9" style="11" customWidth="1"/>
    <col min="4860" max="4860" width="12.7109375" style="11" customWidth="1"/>
    <col min="4861" max="4861" width="11.28515625" style="11" customWidth="1"/>
    <col min="4862" max="4862" width="10.140625" style="11" customWidth="1"/>
    <col min="4863" max="4863" width="18.140625" style="11" customWidth="1"/>
    <col min="4864" max="4864" width="10.28515625" style="11" customWidth="1"/>
    <col min="4865" max="4866" width="8.85546875" style="11" customWidth="1"/>
    <col min="4867" max="4867" width="13.28515625" style="11" customWidth="1"/>
    <col min="4868" max="4868" width="12.7109375" style="11" customWidth="1"/>
    <col min="4869" max="4869" width="11.28515625" style="11" customWidth="1"/>
    <col min="4870" max="4870" width="12.7109375" style="11" customWidth="1"/>
    <col min="4871" max="4871" width="12.28515625" style="11" customWidth="1"/>
    <col min="4872" max="5113" width="9" style="11"/>
    <col min="5114" max="5114" width="2.85546875" style="11" customWidth="1"/>
    <col min="5115" max="5115" width="9" style="11" customWidth="1"/>
    <col min="5116" max="5116" width="12.7109375" style="11" customWidth="1"/>
    <col min="5117" max="5117" width="11.28515625" style="11" customWidth="1"/>
    <col min="5118" max="5118" width="10.140625" style="11" customWidth="1"/>
    <col min="5119" max="5119" width="18.140625" style="11" customWidth="1"/>
    <col min="5120" max="5120" width="10.28515625" style="11" customWidth="1"/>
    <col min="5121" max="5122" width="8.85546875" style="11" customWidth="1"/>
    <col min="5123" max="5123" width="13.28515625" style="11" customWidth="1"/>
    <col min="5124" max="5124" width="12.7109375" style="11" customWidth="1"/>
    <col min="5125" max="5125" width="11.28515625" style="11" customWidth="1"/>
    <col min="5126" max="5126" width="12.7109375" style="11" customWidth="1"/>
    <col min="5127" max="5127" width="12.28515625" style="11" customWidth="1"/>
    <col min="5128" max="5369" width="9" style="11"/>
    <col min="5370" max="5370" width="2.85546875" style="11" customWidth="1"/>
    <col min="5371" max="5371" width="9" style="11" customWidth="1"/>
    <col min="5372" max="5372" width="12.7109375" style="11" customWidth="1"/>
    <col min="5373" max="5373" width="11.28515625" style="11" customWidth="1"/>
    <col min="5374" max="5374" width="10.140625" style="11" customWidth="1"/>
    <col min="5375" max="5375" width="18.140625" style="11" customWidth="1"/>
    <col min="5376" max="5376" width="10.28515625" style="11" customWidth="1"/>
    <col min="5377" max="5378" width="8.85546875" style="11" customWidth="1"/>
    <col min="5379" max="5379" width="13.28515625" style="11" customWidth="1"/>
    <col min="5380" max="5380" width="12.7109375" style="11" customWidth="1"/>
    <col min="5381" max="5381" width="11.28515625" style="11" customWidth="1"/>
    <col min="5382" max="5382" width="12.7109375" style="11" customWidth="1"/>
    <col min="5383" max="5383" width="12.28515625" style="11" customWidth="1"/>
    <col min="5384" max="5625" width="9" style="11"/>
    <col min="5626" max="5626" width="2.85546875" style="11" customWidth="1"/>
    <col min="5627" max="5627" width="9" style="11" customWidth="1"/>
    <col min="5628" max="5628" width="12.7109375" style="11" customWidth="1"/>
    <col min="5629" max="5629" width="11.28515625" style="11" customWidth="1"/>
    <col min="5630" max="5630" width="10.140625" style="11" customWidth="1"/>
    <col min="5631" max="5631" width="18.140625" style="11" customWidth="1"/>
    <col min="5632" max="5632" width="10.28515625" style="11" customWidth="1"/>
    <col min="5633" max="5634" width="8.85546875" style="11" customWidth="1"/>
    <col min="5635" max="5635" width="13.28515625" style="11" customWidth="1"/>
    <col min="5636" max="5636" width="12.7109375" style="11" customWidth="1"/>
    <col min="5637" max="5637" width="11.28515625" style="11" customWidth="1"/>
    <col min="5638" max="5638" width="12.7109375" style="11" customWidth="1"/>
    <col min="5639" max="5639" width="12.28515625" style="11" customWidth="1"/>
    <col min="5640" max="5881" width="9" style="11"/>
    <col min="5882" max="5882" width="2.85546875" style="11" customWidth="1"/>
    <col min="5883" max="5883" width="9" style="11" customWidth="1"/>
    <col min="5884" max="5884" width="12.7109375" style="11" customWidth="1"/>
    <col min="5885" max="5885" width="11.28515625" style="11" customWidth="1"/>
    <col min="5886" max="5886" width="10.140625" style="11" customWidth="1"/>
    <col min="5887" max="5887" width="18.140625" style="11" customWidth="1"/>
    <col min="5888" max="5888" width="10.28515625" style="11" customWidth="1"/>
    <col min="5889" max="5890" width="8.85546875" style="11" customWidth="1"/>
    <col min="5891" max="5891" width="13.28515625" style="11" customWidth="1"/>
    <col min="5892" max="5892" width="12.7109375" style="11" customWidth="1"/>
    <col min="5893" max="5893" width="11.28515625" style="11" customWidth="1"/>
    <col min="5894" max="5894" width="12.7109375" style="11" customWidth="1"/>
    <col min="5895" max="5895" width="12.28515625" style="11" customWidth="1"/>
    <col min="5896" max="6137" width="9" style="11"/>
    <col min="6138" max="6138" width="2.85546875" style="11" customWidth="1"/>
    <col min="6139" max="6139" width="9" style="11" customWidth="1"/>
    <col min="6140" max="6140" width="12.7109375" style="11" customWidth="1"/>
    <col min="6141" max="6141" width="11.28515625" style="11" customWidth="1"/>
    <col min="6142" max="6142" width="10.140625" style="11" customWidth="1"/>
    <col min="6143" max="6143" width="18.140625" style="11" customWidth="1"/>
    <col min="6144" max="6144" width="10.28515625" style="11" customWidth="1"/>
    <col min="6145" max="6146" width="8.85546875" style="11" customWidth="1"/>
    <col min="6147" max="6147" width="13.28515625" style="11" customWidth="1"/>
    <col min="6148" max="6148" width="12.7109375" style="11" customWidth="1"/>
    <col min="6149" max="6149" width="11.28515625" style="11" customWidth="1"/>
    <col min="6150" max="6150" width="12.7109375" style="11" customWidth="1"/>
    <col min="6151" max="6151" width="12.28515625" style="11" customWidth="1"/>
    <col min="6152" max="6393" width="9" style="11"/>
    <col min="6394" max="6394" width="2.85546875" style="11" customWidth="1"/>
    <col min="6395" max="6395" width="9" style="11" customWidth="1"/>
    <col min="6396" max="6396" width="12.7109375" style="11" customWidth="1"/>
    <col min="6397" max="6397" width="11.28515625" style="11" customWidth="1"/>
    <col min="6398" max="6398" width="10.140625" style="11" customWidth="1"/>
    <col min="6399" max="6399" width="18.140625" style="11" customWidth="1"/>
    <col min="6400" max="6400" width="10.28515625" style="11" customWidth="1"/>
    <col min="6401" max="6402" width="8.85546875" style="11" customWidth="1"/>
    <col min="6403" max="6403" width="13.28515625" style="11" customWidth="1"/>
    <col min="6404" max="6404" width="12.7109375" style="11" customWidth="1"/>
    <col min="6405" max="6405" width="11.28515625" style="11" customWidth="1"/>
    <col min="6406" max="6406" width="12.7109375" style="11" customWidth="1"/>
    <col min="6407" max="6407" width="12.28515625" style="11" customWidth="1"/>
    <col min="6408" max="6649" width="9" style="11"/>
    <col min="6650" max="6650" width="2.85546875" style="11" customWidth="1"/>
    <col min="6651" max="6651" width="9" style="11" customWidth="1"/>
    <col min="6652" max="6652" width="12.7109375" style="11" customWidth="1"/>
    <col min="6653" max="6653" width="11.28515625" style="11" customWidth="1"/>
    <col min="6654" max="6654" width="10.140625" style="11" customWidth="1"/>
    <col min="6655" max="6655" width="18.140625" style="11" customWidth="1"/>
    <col min="6656" max="6656" width="10.28515625" style="11" customWidth="1"/>
    <col min="6657" max="6658" width="8.85546875" style="11" customWidth="1"/>
    <col min="6659" max="6659" width="13.28515625" style="11" customWidth="1"/>
    <col min="6660" max="6660" width="12.7109375" style="11" customWidth="1"/>
    <col min="6661" max="6661" width="11.28515625" style="11" customWidth="1"/>
    <col min="6662" max="6662" width="12.7109375" style="11" customWidth="1"/>
    <col min="6663" max="6663" width="12.28515625" style="11" customWidth="1"/>
    <col min="6664" max="6905" width="9" style="11"/>
    <col min="6906" max="6906" width="2.85546875" style="11" customWidth="1"/>
    <col min="6907" max="6907" width="9" style="11" customWidth="1"/>
    <col min="6908" max="6908" width="12.7109375" style="11" customWidth="1"/>
    <col min="6909" max="6909" width="11.28515625" style="11" customWidth="1"/>
    <col min="6910" max="6910" width="10.140625" style="11" customWidth="1"/>
    <col min="6911" max="6911" width="18.140625" style="11" customWidth="1"/>
    <col min="6912" max="6912" width="10.28515625" style="11" customWidth="1"/>
    <col min="6913" max="6914" width="8.85546875" style="11" customWidth="1"/>
    <col min="6915" max="6915" width="13.28515625" style="11" customWidth="1"/>
    <col min="6916" max="6916" width="12.7109375" style="11" customWidth="1"/>
    <col min="6917" max="6917" width="11.28515625" style="11" customWidth="1"/>
    <col min="6918" max="6918" width="12.7109375" style="11" customWidth="1"/>
    <col min="6919" max="6919" width="12.28515625" style="11" customWidth="1"/>
    <col min="6920" max="7161" width="9" style="11"/>
    <col min="7162" max="7162" width="2.85546875" style="11" customWidth="1"/>
    <col min="7163" max="7163" width="9" style="11" customWidth="1"/>
    <col min="7164" max="7164" width="12.7109375" style="11" customWidth="1"/>
    <col min="7165" max="7165" width="11.28515625" style="11" customWidth="1"/>
    <col min="7166" max="7166" width="10.140625" style="11" customWidth="1"/>
    <col min="7167" max="7167" width="18.140625" style="11" customWidth="1"/>
    <col min="7168" max="7168" width="10.28515625" style="11" customWidth="1"/>
    <col min="7169" max="7170" width="8.85546875" style="11" customWidth="1"/>
    <col min="7171" max="7171" width="13.28515625" style="11" customWidth="1"/>
    <col min="7172" max="7172" width="12.7109375" style="11" customWidth="1"/>
    <col min="7173" max="7173" width="11.28515625" style="11" customWidth="1"/>
    <col min="7174" max="7174" width="12.7109375" style="11" customWidth="1"/>
    <col min="7175" max="7175" width="12.28515625" style="11" customWidth="1"/>
    <col min="7176" max="7417" width="9" style="11"/>
    <col min="7418" max="7418" width="2.85546875" style="11" customWidth="1"/>
    <col min="7419" max="7419" width="9" style="11" customWidth="1"/>
    <col min="7420" max="7420" width="12.7109375" style="11" customWidth="1"/>
    <col min="7421" max="7421" width="11.28515625" style="11" customWidth="1"/>
    <col min="7422" max="7422" width="10.140625" style="11" customWidth="1"/>
    <col min="7423" max="7423" width="18.140625" style="11" customWidth="1"/>
    <col min="7424" max="7424" width="10.28515625" style="11" customWidth="1"/>
    <col min="7425" max="7426" width="8.85546875" style="11" customWidth="1"/>
    <col min="7427" max="7427" width="13.28515625" style="11" customWidth="1"/>
    <col min="7428" max="7428" width="12.7109375" style="11" customWidth="1"/>
    <col min="7429" max="7429" width="11.28515625" style="11" customWidth="1"/>
    <col min="7430" max="7430" width="12.7109375" style="11" customWidth="1"/>
    <col min="7431" max="7431" width="12.28515625" style="11" customWidth="1"/>
    <col min="7432" max="7673" width="9" style="11"/>
    <col min="7674" max="7674" width="2.85546875" style="11" customWidth="1"/>
    <col min="7675" max="7675" width="9" style="11" customWidth="1"/>
    <col min="7676" max="7676" width="12.7109375" style="11" customWidth="1"/>
    <col min="7677" max="7677" width="11.28515625" style="11" customWidth="1"/>
    <col min="7678" max="7678" width="10.140625" style="11" customWidth="1"/>
    <col min="7679" max="7679" width="18.140625" style="11" customWidth="1"/>
    <col min="7680" max="7680" width="10.28515625" style="11" customWidth="1"/>
    <col min="7681" max="7682" width="8.85546875" style="11" customWidth="1"/>
    <col min="7683" max="7683" width="13.28515625" style="11" customWidth="1"/>
    <col min="7684" max="7684" width="12.7109375" style="11" customWidth="1"/>
    <col min="7685" max="7685" width="11.28515625" style="11" customWidth="1"/>
    <col min="7686" max="7686" width="12.7109375" style="11" customWidth="1"/>
    <col min="7687" max="7687" width="12.28515625" style="11" customWidth="1"/>
    <col min="7688" max="7929" width="9" style="11"/>
    <col min="7930" max="7930" width="2.85546875" style="11" customWidth="1"/>
    <col min="7931" max="7931" width="9" style="11" customWidth="1"/>
    <col min="7932" max="7932" width="12.7109375" style="11" customWidth="1"/>
    <col min="7933" max="7933" width="11.28515625" style="11" customWidth="1"/>
    <col min="7934" max="7934" width="10.140625" style="11" customWidth="1"/>
    <col min="7935" max="7935" width="18.140625" style="11" customWidth="1"/>
    <col min="7936" max="7936" width="10.28515625" style="11" customWidth="1"/>
    <col min="7937" max="7938" width="8.85546875" style="11" customWidth="1"/>
    <col min="7939" max="7939" width="13.28515625" style="11" customWidth="1"/>
    <col min="7940" max="7940" width="12.7109375" style="11" customWidth="1"/>
    <col min="7941" max="7941" width="11.28515625" style="11" customWidth="1"/>
    <col min="7942" max="7942" width="12.7109375" style="11" customWidth="1"/>
    <col min="7943" max="7943" width="12.28515625" style="11" customWidth="1"/>
    <col min="7944" max="8185" width="9" style="11"/>
    <col min="8186" max="8186" width="2.85546875" style="11" customWidth="1"/>
    <col min="8187" max="8187" width="9" style="11" customWidth="1"/>
    <col min="8188" max="8188" width="12.7109375" style="11" customWidth="1"/>
    <col min="8189" max="8189" width="11.28515625" style="11" customWidth="1"/>
    <col min="8190" max="8190" width="10.140625" style="11" customWidth="1"/>
    <col min="8191" max="8191" width="18.140625" style="11" customWidth="1"/>
    <col min="8192" max="8192" width="10.28515625" style="11" customWidth="1"/>
    <col min="8193" max="8194" width="8.85546875" style="11" customWidth="1"/>
    <col min="8195" max="8195" width="13.28515625" style="11" customWidth="1"/>
    <col min="8196" max="8196" width="12.7109375" style="11" customWidth="1"/>
    <col min="8197" max="8197" width="11.28515625" style="11" customWidth="1"/>
    <col min="8198" max="8198" width="12.7109375" style="11" customWidth="1"/>
    <col min="8199" max="8199" width="12.28515625" style="11" customWidth="1"/>
    <col min="8200" max="8441" width="9" style="11"/>
    <col min="8442" max="8442" width="2.85546875" style="11" customWidth="1"/>
    <col min="8443" max="8443" width="9" style="11" customWidth="1"/>
    <col min="8444" max="8444" width="12.7109375" style="11" customWidth="1"/>
    <col min="8445" max="8445" width="11.28515625" style="11" customWidth="1"/>
    <col min="8446" max="8446" width="10.140625" style="11" customWidth="1"/>
    <col min="8447" max="8447" width="18.140625" style="11" customWidth="1"/>
    <col min="8448" max="8448" width="10.28515625" style="11" customWidth="1"/>
    <col min="8449" max="8450" width="8.85546875" style="11" customWidth="1"/>
    <col min="8451" max="8451" width="13.28515625" style="11" customWidth="1"/>
    <col min="8452" max="8452" width="12.7109375" style="11" customWidth="1"/>
    <col min="8453" max="8453" width="11.28515625" style="11" customWidth="1"/>
    <col min="8454" max="8454" width="12.7109375" style="11" customWidth="1"/>
    <col min="8455" max="8455" width="12.28515625" style="11" customWidth="1"/>
    <col min="8456" max="8697" width="9" style="11"/>
    <col min="8698" max="8698" width="2.85546875" style="11" customWidth="1"/>
    <col min="8699" max="8699" width="9" style="11" customWidth="1"/>
    <col min="8700" max="8700" width="12.7109375" style="11" customWidth="1"/>
    <col min="8701" max="8701" width="11.28515625" style="11" customWidth="1"/>
    <col min="8702" max="8702" width="10.140625" style="11" customWidth="1"/>
    <col min="8703" max="8703" width="18.140625" style="11" customWidth="1"/>
    <col min="8704" max="8704" width="10.28515625" style="11" customWidth="1"/>
    <col min="8705" max="8706" width="8.85546875" style="11" customWidth="1"/>
    <col min="8707" max="8707" width="13.28515625" style="11" customWidth="1"/>
    <col min="8708" max="8708" width="12.7109375" style="11" customWidth="1"/>
    <col min="8709" max="8709" width="11.28515625" style="11" customWidth="1"/>
    <col min="8710" max="8710" width="12.7109375" style="11" customWidth="1"/>
    <col min="8711" max="8711" width="12.28515625" style="11" customWidth="1"/>
    <col min="8712" max="8953" width="9" style="11"/>
    <col min="8954" max="8954" width="2.85546875" style="11" customWidth="1"/>
    <col min="8955" max="8955" width="9" style="11" customWidth="1"/>
    <col min="8956" max="8956" width="12.7109375" style="11" customWidth="1"/>
    <col min="8957" max="8957" width="11.28515625" style="11" customWidth="1"/>
    <col min="8958" max="8958" width="10.140625" style="11" customWidth="1"/>
    <col min="8959" max="8959" width="18.140625" style="11" customWidth="1"/>
    <col min="8960" max="8960" width="10.28515625" style="11" customWidth="1"/>
    <col min="8961" max="8962" width="8.85546875" style="11" customWidth="1"/>
    <col min="8963" max="8963" width="13.28515625" style="11" customWidth="1"/>
    <col min="8964" max="8964" width="12.7109375" style="11" customWidth="1"/>
    <col min="8965" max="8965" width="11.28515625" style="11" customWidth="1"/>
    <col min="8966" max="8966" width="12.7109375" style="11" customWidth="1"/>
    <col min="8967" max="8967" width="12.28515625" style="11" customWidth="1"/>
    <col min="8968" max="9209" width="9" style="11"/>
    <col min="9210" max="9210" width="2.85546875" style="11" customWidth="1"/>
    <col min="9211" max="9211" width="9" style="11" customWidth="1"/>
    <col min="9212" max="9212" width="12.7109375" style="11" customWidth="1"/>
    <col min="9213" max="9213" width="11.28515625" style="11" customWidth="1"/>
    <col min="9214" max="9214" width="10.140625" style="11" customWidth="1"/>
    <col min="9215" max="9215" width="18.140625" style="11" customWidth="1"/>
    <col min="9216" max="9216" width="10.28515625" style="11" customWidth="1"/>
    <col min="9217" max="9218" width="8.85546875" style="11" customWidth="1"/>
    <col min="9219" max="9219" width="13.28515625" style="11" customWidth="1"/>
    <col min="9220" max="9220" width="12.7109375" style="11" customWidth="1"/>
    <col min="9221" max="9221" width="11.28515625" style="11" customWidth="1"/>
    <col min="9222" max="9222" width="12.7109375" style="11" customWidth="1"/>
    <col min="9223" max="9223" width="12.28515625" style="11" customWidth="1"/>
    <col min="9224" max="9465" width="9" style="11"/>
    <col min="9466" max="9466" width="2.85546875" style="11" customWidth="1"/>
    <col min="9467" max="9467" width="9" style="11" customWidth="1"/>
    <col min="9468" max="9468" width="12.7109375" style="11" customWidth="1"/>
    <col min="9469" max="9469" width="11.28515625" style="11" customWidth="1"/>
    <col min="9470" max="9470" width="10.140625" style="11" customWidth="1"/>
    <col min="9471" max="9471" width="18.140625" style="11" customWidth="1"/>
    <col min="9472" max="9472" width="10.28515625" style="11" customWidth="1"/>
    <col min="9473" max="9474" width="8.85546875" style="11" customWidth="1"/>
    <col min="9475" max="9475" width="13.28515625" style="11" customWidth="1"/>
    <col min="9476" max="9476" width="12.7109375" style="11" customWidth="1"/>
    <col min="9477" max="9477" width="11.28515625" style="11" customWidth="1"/>
    <col min="9478" max="9478" width="12.7109375" style="11" customWidth="1"/>
    <col min="9479" max="9479" width="12.28515625" style="11" customWidth="1"/>
    <col min="9480" max="9721" width="9" style="11"/>
    <col min="9722" max="9722" width="2.85546875" style="11" customWidth="1"/>
    <col min="9723" max="9723" width="9" style="11" customWidth="1"/>
    <col min="9724" max="9724" width="12.7109375" style="11" customWidth="1"/>
    <col min="9725" max="9725" width="11.28515625" style="11" customWidth="1"/>
    <col min="9726" max="9726" width="10.140625" style="11" customWidth="1"/>
    <col min="9727" max="9727" width="18.140625" style="11" customWidth="1"/>
    <col min="9728" max="9728" width="10.28515625" style="11" customWidth="1"/>
    <col min="9729" max="9730" width="8.85546875" style="11" customWidth="1"/>
    <col min="9731" max="9731" width="13.28515625" style="11" customWidth="1"/>
    <col min="9732" max="9732" width="12.7109375" style="11" customWidth="1"/>
    <col min="9733" max="9733" width="11.28515625" style="11" customWidth="1"/>
    <col min="9734" max="9734" width="12.7109375" style="11" customWidth="1"/>
    <col min="9735" max="9735" width="12.28515625" style="11" customWidth="1"/>
    <col min="9736" max="9977" width="9" style="11"/>
    <col min="9978" max="9978" width="2.85546875" style="11" customWidth="1"/>
    <col min="9979" max="9979" width="9" style="11" customWidth="1"/>
    <col min="9980" max="9980" width="12.7109375" style="11" customWidth="1"/>
    <col min="9981" max="9981" width="11.28515625" style="11" customWidth="1"/>
    <col min="9982" max="9982" width="10.140625" style="11" customWidth="1"/>
    <col min="9983" max="9983" width="18.140625" style="11" customWidth="1"/>
    <col min="9984" max="9984" width="10.28515625" style="11" customWidth="1"/>
    <col min="9985" max="9986" width="8.85546875" style="11" customWidth="1"/>
    <col min="9987" max="9987" width="13.28515625" style="11" customWidth="1"/>
    <col min="9988" max="9988" width="12.7109375" style="11" customWidth="1"/>
    <col min="9989" max="9989" width="11.28515625" style="11" customWidth="1"/>
    <col min="9990" max="9990" width="12.7109375" style="11" customWidth="1"/>
    <col min="9991" max="9991" width="12.28515625" style="11" customWidth="1"/>
    <col min="9992" max="10233" width="9" style="11"/>
    <col min="10234" max="10234" width="2.85546875" style="11" customWidth="1"/>
    <col min="10235" max="10235" width="9" style="11" customWidth="1"/>
    <col min="10236" max="10236" width="12.7109375" style="11" customWidth="1"/>
    <col min="10237" max="10237" width="11.28515625" style="11" customWidth="1"/>
    <col min="10238" max="10238" width="10.140625" style="11" customWidth="1"/>
    <col min="10239" max="10239" width="18.140625" style="11" customWidth="1"/>
    <col min="10240" max="10240" width="10.28515625" style="11" customWidth="1"/>
    <col min="10241" max="10242" width="8.85546875" style="11" customWidth="1"/>
    <col min="10243" max="10243" width="13.28515625" style="11" customWidth="1"/>
    <col min="10244" max="10244" width="12.7109375" style="11" customWidth="1"/>
    <col min="10245" max="10245" width="11.28515625" style="11" customWidth="1"/>
    <col min="10246" max="10246" width="12.7109375" style="11" customWidth="1"/>
    <col min="10247" max="10247" width="12.28515625" style="11" customWidth="1"/>
    <col min="10248" max="10489" width="9" style="11"/>
    <col min="10490" max="10490" width="2.85546875" style="11" customWidth="1"/>
    <col min="10491" max="10491" width="9" style="11" customWidth="1"/>
    <col min="10492" max="10492" width="12.7109375" style="11" customWidth="1"/>
    <col min="10493" max="10493" width="11.28515625" style="11" customWidth="1"/>
    <col min="10494" max="10494" width="10.140625" style="11" customWidth="1"/>
    <col min="10495" max="10495" width="18.140625" style="11" customWidth="1"/>
    <col min="10496" max="10496" width="10.28515625" style="11" customWidth="1"/>
    <col min="10497" max="10498" width="8.85546875" style="11" customWidth="1"/>
    <col min="10499" max="10499" width="13.28515625" style="11" customWidth="1"/>
    <col min="10500" max="10500" width="12.7109375" style="11" customWidth="1"/>
    <col min="10501" max="10501" width="11.28515625" style="11" customWidth="1"/>
    <col min="10502" max="10502" width="12.7109375" style="11" customWidth="1"/>
    <col min="10503" max="10503" width="12.28515625" style="11" customWidth="1"/>
    <col min="10504" max="10745" width="9" style="11"/>
    <col min="10746" max="10746" width="2.85546875" style="11" customWidth="1"/>
    <col min="10747" max="10747" width="9" style="11" customWidth="1"/>
    <col min="10748" max="10748" width="12.7109375" style="11" customWidth="1"/>
    <col min="10749" max="10749" width="11.28515625" style="11" customWidth="1"/>
    <col min="10750" max="10750" width="10.140625" style="11" customWidth="1"/>
    <col min="10751" max="10751" width="18.140625" style="11" customWidth="1"/>
    <col min="10752" max="10752" width="10.28515625" style="11" customWidth="1"/>
    <col min="10753" max="10754" width="8.85546875" style="11" customWidth="1"/>
    <col min="10755" max="10755" width="13.28515625" style="11" customWidth="1"/>
    <col min="10756" max="10756" width="12.7109375" style="11" customWidth="1"/>
    <col min="10757" max="10757" width="11.28515625" style="11" customWidth="1"/>
    <col min="10758" max="10758" width="12.7109375" style="11" customWidth="1"/>
    <col min="10759" max="10759" width="12.28515625" style="11" customWidth="1"/>
    <col min="10760" max="11001" width="9" style="11"/>
    <col min="11002" max="11002" width="2.85546875" style="11" customWidth="1"/>
    <col min="11003" max="11003" width="9" style="11" customWidth="1"/>
    <col min="11004" max="11004" width="12.7109375" style="11" customWidth="1"/>
    <col min="11005" max="11005" width="11.28515625" style="11" customWidth="1"/>
    <col min="11006" max="11006" width="10.140625" style="11" customWidth="1"/>
    <col min="11007" max="11007" width="18.140625" style="11" customWidth="1"/>
    <col min="11008" max="11008" width="10.28515625" style="11" customWidth="1"/>
    <col min="11009" max="11010" width="8.85546875" style="11" customWidth="1"/>
    <col min="11011" max="11011" width="13.28515625" style="11" customWidth="1"/>
    <col min="11012" max="11012" width="12.7109375" style="11" customWidth="1"/>
    <col min="11013" max="11013" width="11.28515625" style="11" customWidth="1"/>
    <col min="11014" max="11014" width="12.7109375" style="11" customWidth="1"/>
    <col min="11015" max="11015" width="12.28515625" style="11" customWidth="1"/>
    <col min="11016" max="11257" width="9" style="11"/>
    <col min="11258" max="11258" width="2.85546875" style="11" customWidth="1"/>
    <col min="11259" max="11259" width="9" style="11" customWidth="1"/>
    <col min="11260" max="11260" width="12.7109375" style="11" customWidth="1"/>
    <col min="11261" max="11261" width="11.28515625" style="11" customWidth="1"/>
    <col min="11262" max="11262" width="10.140625" style="11" customWidth="1"/>
    <col min="11263" max="11263" width="18.140625" style="11" customWidth="1"/>
    <col min="11264" max="11264" width="10.28515625" style="11" customWidth="1"/>
    <col min="11265" max="11266" width="8.85546875" style="11" customWidth="1"/>
    <col min="11267" max="11267" width="13.28515625" style="11" customWidth="1"/>
    <col min="11268" max="11268" width="12.7109375" style="11" customWidth="1"/>
    <col min="11269" max="11269" width="11.28515625" style="11" customWidth="1"/>
    <col min="11270" max="11270" width="12.7109375" style="11" customWidth="1"/>
    <col min="11271" max="11271" width="12.28515625" style="11" customWidth="1"/>
    <col min="11272" max="11513" width="9" style="11"/>
    <col min="11514" max="11514" width="2.85546875" style="11" customWidth="1"/>
    <col min="11515" max="11515" width="9" style="11" customWidth="1"/>
    <col min="11516" max="11516" width="12.7109375" style="11" customWidth="1"/>
    <col min="11517" max="11517" width="11.28515625" style="11" customWidth="1"/>
    <col min="11518" max="11518" width="10.140625" style="11" customWidth="1"/>
    <col min="11519" max="11519" width="18.140625" style="11" customWidth="1"/>
    <col min="11520" max="11520" width="10.28515625" style="11" customWidth="1"/>
    <col min="11521" max="11522" width="8.85546875" style="11" customWidth="1"/>
    <col min="11523" max="11523" width="13.28515625" style="11" customWidth="1"/>
    <col min="11524" max="11524" width="12.7109375" style="11" customWidth="1"/>
    <col min="11525" max="11525" width="11.28515625" style="11" customWidth="1"/>
    <col min="11526" max="11526" width="12.7109375" style="11" customWidth="1"/>
    <col min="11527" max="11527" width="12.28515625" style="11" customWidth="1"/>
    <col min="11528" max="11769" width="9" style="11"/>
    <col min="11770" max="11770" width="2.85546875" style="11" customWidth="1"/>
    <col min="11771" max="11771" width="9" style="11" customWidth="1"/>
    <col min="11772" max="11772" width="12.7109375" style="11" customWidth="1"/>
    <col min="11773" max="11773" width="11.28515625" style="11" customWidth="1"/>
    <col min="11774" max="11774" width="10.140625" style="11" customWidth="1"/>
    <col min="11775" max="11775" width="18.140625" style="11" customWidth="1"/>
    <col min="11776" max="11776" width="10.28515625" style="11" customWidth="1"/>
    <col min="11777" max="11778" width="8.85546875" style="11" customWidth="1"/>
    <col min="11779" max="11779" width="13.28515625" style="11" customWidth="1"/>
    <col min="11780" max="11780" width="12.7109375" style="11" customWidth="1"/>
    <col min="11781" max="11781" width="11.28515625" style="11" customWidth="1"/>
    <col min="11782" max="11782" width="12.7109375" style="11" customWidth="1"/>
    <col min="11783" max="11783" width="12.28515625" style="11" customWidth="1"/>
    <col min="11784" max="12025" width="9" style="11"/>
    <col min="12026" max="12026" width="2.85546875" style="11" customWidth="1"/>
    <col min="12027" max="12027" width="9" style="11" customWidth="1"/>
    <col min="12028" max="12028" width="12.7109375" style="11" customWidth="1"/>
    <col min="12029" max="12029" width="11.28515625" style="11" customWidth="1"/>
    <col min="12030" max="12030" width="10.140625" style="11" customWidth="1"/>
    <col min="12031" max="12031" width="18.140625" style="11" customWidth="1"/>
    <col min="12032" max="12032" width="10.28515625" style="11" customWidth="1"/>
    <col min="12033" max="12034" width="8.85546875" style="11" customWidth="1"/>
    <col min="12035" max="12035" width="13.28515625" style="11" customWidth="1"/>
    <col min="12036" max="12036" width="12.7109375" style="11" customWidth="1"/>
    <col min="12037" max="12037" width="11.28515625" style="11" customWidth="1"/>
    <col min="12038" max="12038" width="12.7109375" style="11" customWidth="1"/>
    <col min="12039" max="12039" width="12.28515625" style="11" customWidth="1"/>
    <col min="12040" max="12281" width="9" style="11"/>
    <col min="12282" max="12282" width="2.85546875" style="11" customWidth="1"/>
    <col min="12283" max="12283" width="9" style="11" customWidth="1"/>
    <col min="12284" max="12284" width="12.7109375" style="11" customWidth="1"/>
    <col min="12285" max="12285" width="11.28515625" style="11" customWidth="1"/>
    <col min="12286" max="12286" width="10.140625" style="11" customWidth="1"/>
    <col min="12287" max="12287" width="18.140625" style="11" customWidth="1"/>
    <col min="12288" max="12288" width="10.28515625" style="11" customWidth="1"/>
    <col min="12289" max="12290" width="8.85546875" style="11" customWidth="1"/>
    <col min="12291" max="12291" width="13.28515625" style="11" customWidth="1"/>
    <col min="12292" max="12292" width="12.7109375" style="11" customWidth="1"/>
    <col min="12293" max="12293" width="11.28515625" style="11" customWidth="1"/>
    <col min="12294" max="12294" width="12.7109375" style="11" customWidth="1"/>
    <col min="12295" max="12295" width="12.28515625" style="11" customWidth="1"/>
    <col min="12296" max="12537" width="9" style="11"/>
    <col min="12538" max="12538" width="2.85546875" style="11" customWidth="1"/>
    <col min="12539" max="12539" width="9" style="11" customWidth="1"/>
    <col min="12540" max="12540" width="12.7109375" style="11" customWidth="1"/>
    <col min="12541" max="12541" width="11.28515625" style="11" customWidth="1"/>
    <col min="12542" max="12542" width="10.140625" style="11" customWidth="1"/>
    <col min="12543" max="12543" width="18.140625" style="11" customWidth="1"/>
    <col min="12544" max="12544" width="10.28515625" style="11" customWidth="1"/>
    <col min="12545" max="12546" width="8.85546875" style="11" customWidth="1"/>
    <col min="12547" max="12547" width="13.28515625" style="11" customWidth="1"/>
    <col min="12548" max="12548" width="12.7109375" style="11" customWidth="1"/>
    <col min="12549" max="12549" width="11.28515625" style="11" customWidth="1"/>
    <col min="12550" max="12550" width="12.7109375" style="11" customWidth="1"/>
    <col min="12551" max="12551" width="12.28515625" style="11" customWidth="1"/>
    <col min="12552" max="12793" width="9" style="11"/>
    <col min="12794" max="12794" width="2.85546875" style="11" customWidth="1"/>
    <col min="12795" max="12795" width="9" style="11" customWidth="1"/>
    <col min="12796" max="12796" width="12.7109375" style="11" customWidth="1"/>
    <col min="12797" max="12797" width="11.28515625" style="11" customWidth="1"/>
    <col min="12798" max="12798" width="10.140625" style="11" customWidth="1"/>
    <col min="12799" max="12799" width="18.140625" style="11" customWidth="1"/>
    <col min="12800" max="12800" width="10.28515625" style="11" customWidth="1"/>
    <col min="12801" max="12802" width="8.85546875" style="11" customWidth="1"/>
    <col min="12803" max="12803" width="13.28515625" style="11" customWidth="1"/>
    <col min="12804" max="12804" width="12.7109375" style="11" customWidth="1"/>
    <col min="12805" max="12805" width="11.28515625" style="11" customWidth="1"/>
    <col min="12806" max="12806" width="12.7109375" style="11" customWidth="1"/>
    <col min="12807" max="12807" width="12.28515625" style="11" customWidth="1"/>
    <col min="12808" max="13049" width="9" style="11"/>
    <col min="13050" max="13050" width="2.85546875" style="11" customWidth="1"/>
    <col min="13051" max="13051" width="9" style="11" customWidth="1"/>
    <col min="13052" max="13052" width="12.7109375" style="11" customWidth="1"/>
    <col min="13053" max="13053" width="11.28515625" style="11" customWidth="1"/>
    <col min="13054" max="13054" width="10.140625" style="11" customWidth="1"/>
    <col min="13055" max="13055" width="18.140625" style="11" customWidth="1"/>
    <col min="13056" max="13056" width="10.28515625" style="11" customWidth="1"/>
    <col min="13057" max="13058" width="8.85546875" style="11" customWidth="1"/>
    <col min="13059" max="13059" width="13.28515625" style="11" customWidth="1"/>
    <col min="13060" max="13060" width="12.7109375" style="11" customWidth="1"/>
    <col min="13061" max="13061" width="11.28515625" style="11" customWidth="1"/>
    <col min="13062" max="13062" width="12.7109375" style="11" customWidth="1"/>
    <col min="13063" max="13063" width="12.28515625" style="11" customWidth="1"/>
    <col min="13064" max="13305" width="9" style="11"/>
    <col min="13306" max="13306" width="2.85546875" style="11" customWidth="1"/>
    <col min="13307" max="13307" width="9" style="11" customWidth="1"/>
    <col min="13308" max="13308" width="12.7109375" style="11" customWidth="1"/>
    <col min="13309" max="13309" width="11.28515625" style="11" customWidth="1"/>
    <col min="13310" max="13310" width="10.140625" style="11" customWidth="1"/>
    <col min="13311" max="13311" width="18.140625" style="11" customWidth="1"/>
    <col min="13312" max="13312" width="10.28515625" style="11" customWidth="1"/>
    <col min="13313" max="13314" width="8.85546875" style="11" customWidth="1"/>
    <col min="13315" max="13315" width="13.28515625" style="11" customWidth="1"/>
    <col min="13316" max="13316" width="12.7109375" style="11" customWidth="1"/>
    <col min="13317" max="13317" width="11.28515625" style="11" customWidth="1"/>
    <col min="13318" max="13318" width="12.7109375" style="11" customWidth="1"/>
    <col min="13319" max="13319" width="12.28515625" style="11" customWidth="1"/>
    <col min="13320" max="13561" width="9" style="11"/>
    <col min="13562" max="13562" width="2.85546875" style="11" customWidth="1"/>
    <col min="13563" max="13563" width="9" style="11" customWidth="1"/>
    <col min="13564" max="13564" width="12.7109375" style="11" customWidth="1"/>
    <col min="13565" max="13565" width="11.28515625" style="11" customWidth="1"/>
    <col min="13566" max="13566" width="10.140625" style="11" customWidth="1"/>
    <col min="13567" max="13567" width="18.140625" style="11" customWidth="1"/>
    <col min="13568" max="13568" width="10.28515625" style="11" customWidth="1"/>
    <col min="13569" max="13570" width="8.85546875" style="11" customWidth="1"/>
    <col min="13571" max="13571" width="13.28515625" style="11" customWidth="1"/>
    <col min="13572" max="13572" width="12.7109375" style="11" customWidth="1"/>
    <col min="13573" max="13573" width="11.28515625" style="11" customWidth="1"/>
    <col min="13574" max="13574" width="12.7109375" style="11" customWidth="1"/>
    <col min="13575" max="13575" width="12.28515625" style="11" customWidth="1"/>
    <col min="13576" max="13817" width="9" style="11"/>
    <col min="13818" max="13818" width="2.85546875" style="11" customWidth="1"/>
    <col min="13819" max="13819" width="9" style="11" customWidth="1"/>
    <col min="13820" max="13820" width="12.7109375" style="11" customWidth="1"/>
    <col min="13821" max="13821" width="11.28515625" style="11" customWidth="1"/>
    <col min="13822" max="13822" width="10.140625" style="11" customWidth="1"/>
    <col min="13823" max="13823" width="18.140625" style="11" customWidth="1"/>
    <col min="13824" max="13824" width="10.28515625" style="11" customWidth="1"/>
    <col min="13825" max="13826" width="8.85546875" style="11" customWidth="1"/>
    <col min="13827" max="13827" width="13.28515625" style="11" customWidth="1"/>
    <col min="13828" max="13828" width="12.7109375" style="11" customWidth="1"/>
    <col min="13829" max="13829" width="11.28515625" style="11" customWidth="1"/>
    <col min="13830" max="13830" width="12.7109375" style="11" customWidth="1"/>
    <col min="13831" max="13831" width="12.28515625" style="11" customWidth="1"/>
    <col min="13832" max="14073" width="9" style="11"/>
    <col min="14074" max="14074" width="2.85546875" style="11" customWidth="1"/>
    <col min="14075" max="14075" width="9" style="11" customWidth="1"/>
    <col min="14076" max="14076" width="12.7109375" style="11" customWidth="1"/>
    <col min="14077" max="14077" width="11.28515625" style="11" customWidth="1"/>
    <col min="14078" max="14078" width="10.140625" style="11" customWidth="1"/>
    <col min="14079" max="14079" width="18.140625" style="11" customWidth="1"/>
    <col min="14080" max="14080" width="10.28515625" style="11" customWidth="1"/>
    <col min="14081" max="14082" width="8.85546875" style="11" customWidth="1"/>
    <col min="14083" max="14083" width="13.28515625" style="11" customWidth="1"/>
    <col min="14084" max="14084" width="12.7109375" style="11" customWidth="1"/>
    <col min="14085" max="14085" width="11.28515625" style="11" customWidth="1"/>
    <col min="14086" max="14086" width="12.7109375" style="11" customWidth="1"/>
    <col min="14087" max="14087" width="12.28515625" style="11" customWidth="1"/>
    <col min="14088" max="14329" width="9" style="11"/>
    <col min="14330" max="14330" width="2.85546875" style="11" customWidth="1"/>
    <col min="14331" max="14331" width="9" style="11" customWidth="1"/>
    <col min="14332" max="14332" width="12.7109375" style="11" customWidth="1"/>
    <col min="14333" max="14333" width="11.28515625" style="11" customWidth="1"/>
    <col min="14334" max="14334" width="10.140625" style="11" customWidth="1"/>
    <col min="14335" max="14335" width="18.140625" style="11" customWidth="1"/>
    <col min="14336" max="14336" width="10.28515625" style="11" customWidth="1"/>
    <col min="14337" max="14338" width="8.85546875" style="11" customWidth="1"/>
    <col min="14339" max="14339" width="13.28515625" style="11" customWidth="1"/>
    <col min="14340" max="14340" width="12.7109375" style="11" customWidth="1"/>
    <col min="14341" max="14341" width="11.28515625" style="11" customWidth="1"/>
    <col min="14342" max="14342" width="12.7109375" style="11" customWidth="1"/>
    <col min="14343" max="14343" width="12.28515625" style="11" customWidth="1"/>
    <col min="14344" max="14585" width="9" style="11"/>
    <col min="14586" max="14586" width="2.85546875" style="11" customWidth="1"/>
    <col min="14587" max="14587" width="9" style="11" customWidth="1"/>
    <col min="14588" max="14588" width="12.7109375" style="11" customWidth="1"/>
    <col min="14589" max="14589" width="11.28515625" style="11" customWidth="1"/>
    <col min="14590" max="14590" width="10.140625" style="11" customWidth="1"/>
    <col min="14591" max="14591" width="18.140625" style="11" customWidth="1"/>
    <col min="14592" max="14592" width="10.28515625" style="11" customWidth="1"/>
    <col min="14593" max="14594" width="8.85546875" style="11" customWidth="1"/>
    <col min="14595" max="14595" width="13.28515625" style="11" customWidth="1"/>
    <col min="14596" max="14596" width="12.7109375" style="11" customWidth="1"/>
    <col min="14597" max="14597" width="11.28515625" style="11" customWidth="1"/>
    <col min="14598" max="14598" width="12.7109375" style="11" customWidth="1"/>
    <col min="14599" max="14599" width="12.28515625" style="11" customWidth="1"/>
    <col min="14600" max="14841" width="9" style="11"/>
    <col min="14842" max="14842" width="2.85546875" style="11" customWidth="1"/>
    <col min="14843" max="14843" width="9" style="11" customWidth="1"/>
    <col min="14844" max="14844" width="12.7109375" style="11" customWidth="1"/>
    <col min="14845" max="14845" width="11.28515625" style="11" customWidth="1"/>
    <col min="14846" max="14846" width="10.140625" style="11" customWidth="1"/>
    <col min="14847" max="14847" width="18.140625" style="11" customWidth="1"/>
    <col min="14848" max="14848" width="10.28515625" style="11" customWidth="1"/>
    <col min="14849" max="14850" width="8.85546875" style="11" customWidth="1"/>
    <col min="14851" max="14851" width="13.28515625" style="11" customWidth="1"/>
    <col min="14852" max="14852" width="12.7109375" style="11" customWidth="1"/>
    <col min="14853" max="14853" width="11.28515625" style="11" customWidth="1"/>
    <col min="14854" max="14854" width="12.7109375" style="11" customWidth="1"/>
    <col min="14855" max="14855" width="12.28515625" style="11" customWidth="1"/>
    <col min="14856" max="15097" width="9" style="11"/>
    <col min="15098" max="15098" width="2.85546875" style="11" customWidth="1"/>
    <col min="15099" max="15099" width="9" style="11" customWidth="1"/>
    <col min="15100" max="15100" width="12.7109375" style="11" customWidth="1"/>
    <col min="15101" max="15101" width="11.28515625" style="11" customWidth="1"/>
    <col min="15102" max="15102" width="10.140625" style="11" customWidth="1"/>
    <col min="15103" max="15103" width="18.140625" style="11" customWidth="1"/>
    <col min="15104" max="15104" width="10.28515625" style="11" customWidth="1"/>
    <col min="15105" max="15106" width="8.85546875" style="11" customWidth="1"/>
    <col min="15107" max="15107" width="13.28515625" style="11" customWidth="1"/>
    <col min="15108" max="15108" width="12.7109375" style="11" customWidth="1"/>
    <col min="15109" max="15109" width="11.28515625" style="11" customWidth="1"/>
    <col min="15110" max="15110" width="12.7109375" style="11" customWidth="1"/>
    <col min="15111" max="15111" width="12.28515625" style="11" customWidth="1"/>
    <col min="15112" max="15353" width="9" style="11"/>
    <col min="15354" max="15354" width="2.85546875" style="11" customWidth="1"/>
    <col min="15355" max="15355" width="9" style="11" customWidth="1"/>
    <col min="15356" max="15356" width="12.7109375" style="11" customWidth="1"/>
    <col min="15357" max="15357" width="11.28515625" style="11" customWidth="1"/>
    <col min="15358" max="15358" width="10.140625" style="11" customWidth="1"/>
    <col min="15359" max="15359" width="18.140625" style="11" customWidth="1"/>
    <col min="15360" max="15360" width="10.28515625" style="11" customWidth="1"/>
    <col min="15361" max="15362" width="8.85546875" style="11" customWidth="1"/>
    <col min="15363" max="15363" width="13.28515625" style="11" customWidth="1"/>
    <col min="15364" max="15364" width="12.7109375" style="11" customWidth="1"/>
    <col min="15365" max="15365" width="11.28515625" style="11" customWidth="1"/>
    <col min="15366" max="15366" width="12.7109375" style="11" customWidth="1"/>
    <col min="15367" max="15367" width="12.28515625" style="11" customWidth="1"/>
    <col min="15368" max="15609" width="9" style="11"/>
    <col min="15610" max="15610" width="2.85546875" style="11" customWidth="1"/>
    <col min="15611" max="15611" width="9" style="11" customWidth="1"/>
    <col min="15612" max="15612" width="12.7109375" style="11" customWidth="1"/>
    <col min="15613" max="15613" width="11.28515625" style="11" customWidth="1"/>
    <col min="15614" max="15614" width="10.140625" style="11" customWidth="1"/>
    <col min="15615" max="15615" width="18.140625" style="11" customWidth="1"/>
    <col min="15616" max="15616" width="10.28515625" style="11" customWidth="1"/>
    <col min="15617" max="15618" width="8.85546875" style="11" customWidth="1"/>
    <col min="15619" max="15619" width="13.28515625" style="11" customWidth="1"/>
    <col min="15620" max="15620" width="12.7109375" style="11" customWidth="1"/>
    <col min="15621" max="15621" width="11.28515625" style="11" customWidth="1"/>
    <col min="15622" max="15622" width="12.7109375" style="11" customWidth="1"/>
    <col min="15623" max="15623" width="12.28515625" style="11" customWidth="1"/>
    <col min="15624" max="15865" width="9" style="11"/>
    <col min="15866" max="15866" width="2.85546875" style="11" customWidth="1"/>
    <col min="15867" max="15867" width="9" style="11" customWidth="1"/>
    <col min="15868" max="15868" width="12.7109375" style="11" customWidth="1"/>
    <col min="15869" max="15869" width="11.28515625" style="11" customWidth="1"/>
    <col min="15870" max="15870" width="10.140625" style="11" customWidth="1"/>
    <col min="15871" max="15871" width="18.140625" style="11" customWidth="1"/>
    <col min="15872" max="15872" width="10.28515625" style="11" customWidth="1"/>
    <col min="15873" max="15874" width="8.85546875" style="11" customWidth="1"/>
    <col min="15875" max="15875" width="13.28515625" style="11" customWidth="1"/>
    <col min="15876" max="15876" width="12.7109375" style="11" customWidth="1"/>
    <col min="15877" max="15877" width="11.28515625" style="11" customWidth="1"/>
    <col min="15878" max="15878" width="12.7109375" style="11" customWidth="1"/>
    <col min="15879" max="15879" width="12.28515625" style="11" customWidth="1"/>
    <col min="15880" max="16121" width="9" style="11"/>
    <col min="16122" max="16122" width="2.85546875" style="11" customWidth="1"/>
    <col min="16123" max="16123" width="9" style="11" customWidth="1"/>
    <col min="16124" max="16124" width="12.7109375" style="11" customWidth="1"/>
    <col min="16125" max="16125" width="11.28515625" style="11" customWidth="1"/>
    <col min="16126" max="16126" width="10.140625" style="11" customWidth="1"/>
    <col min="16127" max="16127" width="18.140625" style="11" customWidth="1"/>
    <col min="16128" max="16128" width="10.28515625" style="11" customWidth="1"/>
    <col min="16129" max="16130" width="8.85546875" style="11" customWidth="1"/>
    <col min="16131" max="16131" width="13.28515625" style="11" customWidth="1"/>
    <col min="16132" max="16132" width="12.7109375" style="11" customWidth="1"/>
    <col min="16133" max="16133" width="11.28515625" style="11" customWidth="1"/>
    <col min="16134" max="16134" width="12.7109375" style="11" customWidth="1"/>
    <col min="16135" max="16135" width="12.28515625" style="11" customWidth="1"/>
    <col min="16136" max="16384" width="9" style="11"/>
  </cols>
  <sheetData>
    <row r="1" spans="2:13" s="1" customFormat="1" ht="53.25" customHeight="1">
      <c r="B1" s="136" t="s">
        <v>178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2:13" s="1" customFormat="1" ht="20.25" customHeight="1">
      <c r="B2" s="2" t="s">
        <v>0</v>
      </c>
      <c r="C2" s="20" t="s">
        <v>42</v>
      </c>
      <c r="D2" s="3" t="s">
        <v>1</v>
      </c>
      <c r="E2" s="20" t="s">
        <v>286</v>
      </c>
      <c r="F2" s="2" t="s">
        <v>2</v>
      </c>
      <c r="G2" s="137" t="s">
        <v>145</v>
      </c>
      <c r="H2" s="138"/>
      <c r="I2" s="138"/>
      <c r="J2" s="138"/>
      <c r="K2" s="139"/>
    </row>
    <row r="3" spans="2:13" s="1" customFormat="1" ht="20.25" customHeight="1">
      <c r="B3" s="3" t="s">
        <v>3</v>
      </c>
      <c r="C3" s="26" t="s">
        <v>179</v>
      </c>
      <c r="D3" s="2" t="s">
        <v>263</v>
      </c>
      <c r="E3" s="27"/>
      <c r="F3" s="3" t="s">
        <v>4</v>
      </c>
      <c r="G3" s="137" t="s">
        <v>146</v>
      </c>
      <c r="H3" s="138"/>
      <c r="I3" s="138"/>
      <c r="J3" s="138"/>
      <c r="K3" s="139"/>
    </row>
    <row r="4" spans="2:13" s="4" customFormat="1" ht="15.75" customHeight="1"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2:13" s="9" customFormat="1" ht="36" customHeight="1" thickBot="1">
      <c r="B5" s="5" t="s">
        <v>5</v>
      </c>
      <c r="C5" s="6" t="s">
        <v>6</v>
      </c>
      <c r="D5" s="7" t="s">
        <v>7</v>
      </c>
      <c r="E5" s="5" t="s">
        <v>8</v>
      </c>
      <c r="F5" s="5" t="s">
        <v>9</v>
      </c>
      <c r="G5" s="8" t="s">
        <v>10</v>
      </c>
      <c r="H5" s="5" t="s">
        <v>9</v>
      </c>
      <c r="I5" s="5" t="s">
        <v>11</v>
      </c>
      <c r="J5" s="5" t="s">
        <v>12</v>
      </c>
      <c r="K5" s="5" t="s">
        <v>13</v>
      </c>
    </row>
    <row r="6" spans="2:13" s="36" customFormat="1" ht="13">
      <c r="B6" s="111" t="s">
        <v>14</v>
      </c>
      <c r="C6" s="28" t="s">
        <v>15</v>
      </c>
      <c r="D6" s="29" t="s">
        <v>147</v>
      </c>
      <c r="E6" s="30">
        <v>1</v>
      </c>
      <c r="F6" s="31" t="s">
        <v>16</v>
      </c>
      <c r="G6" s="32">
        <v>1</v>
      </c>
      <c r="H6" s="31" t="s">
        <v>16</v>
      </c>
      <c r="I6" s="33">
        <v>190000</v>
      </c>
      <c r="J6" s="34">
        <f>E6*G6*I6</f>
        <v>190000</v>
      </c>
      <c r="K6" s="35" t="s">
        <v>287</v>
      </c>
    </row>
    <row r="7" spans="2:13" s="36" customFormat="1" ht="20.25" customHeight="1" thickBot="1">
      <c r="B7" s="113"/>
      <c r="C7" s="114" t="s">
        <v>17</v>
      </c>
      <c r="D7" s="114"/>
      <c r="E7" s="114"/>
      <c r="F7" s="114"/>
      <c r="G7" s="114"/>
      <c r="H7" s="114"/>
      <c r="I7" s="115"/>
      <c r="J7" s="37">
        <f>J6</f>
        <v>190000</v>
      </c>
      <c r="K7" s="38"/>
    </row>
    <row r="8" spans="2:13" s="36" customFormat="1" ht="26">
      <c r="B8" s="112" t="s">
        <v>174</v>
      </c>
      <c r="C8" s="39" t="s">
        <v>148</v>
      </c>
      <c r="D8" s="39" t="s">
        <v>44</v>
      </c>
      <c r="E8" s="40">
        <v>150</v>
      </c>
      <c r="F8" s="41" t="s">
        <v>19</v>
      </c>
      <c r="G8" s="40">
        <v>1</v>
      </c>
      <c r="H8" s="41" t="s">
        <v>18</v>
      </c>
      <c r="I8" s="42">
        <v>1000</v>
      </c>
      <c r="J8" s="43">
        <f>E8*G8*I8</f>
        <v>150000</v>
      </c>
      <c r="K8" s="22" t="s">
        <v>288</v>
      </c>
    </row>
    <row r="9" spans="2:13" s="36" customFormat="1" ht="20.25" customHeight="1">
      <c r="B9" s="112"/>
      <c r="C9" s="39" t="s">
        <v>148</v>
      </c>
      <c r="D9" s="45" t="s">
        <v>173</v>
      </c>
      <c r="E9" s="40">
        <v>1</v>
      </c>
      <c r="F9" s="41" t="s">
        <v>20</v>
      </c>
      <c r="G9" s="40">
        <v>1</v>
      </c>
      <c r="H9" s="41" t="s">
        <v>172</v>
      </c>
      <c r="I9" s="42">
        <v>30000</v>
      </c>
      <c r="J9" s="43">
        <f>E9*G9*I9</f>
        <v>30000</v>
      </c>
      <c r="K9" s="44" t="s">
        <v>289</v>
      </c>
    </row>
    <row r="10" spans="2:13" s="23" customFormat="1" ht="20.25" customHeight="1">
      <c r="B10" s="112"/>
      <c r="C10" s="39" t="s">
        <v>148</v>
      </c>
      <c r="D10" s="45" t="s">
        <v>152</v>
      </c>
      <c r="E10" s="40">
        <v>1</v>
      </c>
      <c r="F10" s="41" t="s">
        <v>20</v>
      </c>
      <c r="G10" s="40">
        <v>1</v>
      </c>
      <c r="H10" s="41" t="s">
        <v>172</v>
      </c>
      <c r="I10" s="42">
        <v>0</v>
      </c>
      <c r="J10" s="43">
        <f>E10*G10*I10</f>
        <v>0</v>
      </c>
      <c r="K10" s="22" t="s">
        <v>213</v>
      </c>
    </row>
    <row r="11" spans="2:13" s="36" customFormat="1" ht="20.25" customHeight="1" thickBot="1">
      <c r="B11" s="113"/>
      <c r="C11" s="114" t="s">
        <v>21</v>
      </c>
      <c r="D11" s="114"/>
      <c r="E11" s="114"/>
      <c r="F11" s="114"/>
      <c r="G11" s="114"/>
      <c r="H11" s="114"/>
      <c r="I11" s="115"/>
      <c r="J11" s="37">
        <f>SUM(J8:J10)</f>
        <v>180000</v>
      </c>
      <c r="K11" s="38"/>
    </row>
    <row r="12" spans="2:13" s="36" customFormat="1" ht="18" customHeight="1">
      <c r="B12" s="112" t="s">
        <v>149</v>
      </c>
      <c r="C12" s="46" t="s">
        <v>45</v>
      </c>
      <c r="D12" s="39" t="s">
        <v>153</v>
      </c>
      <c r="E12" s="40">
        <v>1</v>
      </c>
      <c r="F12" s="40" t="s">
        <v>30</v>
      </c>
      <c r="G12" s="40">
        <v>0</v>
      </c>
      <c r="H12" s="40" t="s">
        <v>34</v>
      </c>
      <c r="I12" s="42">
        <v>200</v>
      </c>
      <c r="J12" s="43">
        <f>E12*G12*I12</f>
        <v>0</v>
      </c>
      <c r="K12" s="91" t="s">
        <v>224</v>
      </c>
    </row>
    <row r="13" spans="2:13" s="36" customFormat="1" ht="18" customHeight="1">
      <c r="B13" s="112"/>
      <c r="C13" s="46" t="s">
        <v>46</v>
      </c>
      <c r="D13" s="39" t="s">
        <v>47</v>
      </c>
      <c r="E13" s="40">
        <v>1</v>
      </c>
      <c r="F13" s="40" t="s">
        <v>34</v>
      </c>
      <c r="G13" s="40">
        <v>18</v>
      </c>
      <c r="H13" s="40" t="s">
        <v>48</v>
      </c>
      <c r="I13" s="42">
        <v>4000</v>
      </c>
      <c r="J13" s="43">
        <f>E13*G13*I13</f>
        <v>72000</v>
      </c>
      <c r="K13" s="17" t="s">
        <v>287</v>
      </c>
    </row>
    <row r="14" spans="2:13" s="36" customFormat="1" ht="18" customHeight="1">
      <c r="B14" s="118"/>
      <c r="C14" s="98" t="s">
        <v>264</v>
      </c>
      <c r="D14" s="99" t="s">
        <v>265</v>
      </c>
      <c r="E14" s="100">
        <v>3</v>
      </c>
      <c r="F14" s="100" t="s">
        <v>266</v>
      </c>
      <c r="G14" s="100">
        <v>0</v>
      </c>
      <c r="H14" s="100" t="s">
        <v>267</v>
      </c>
      <c r="I14" s="101">
        <v>1500</v>
      </c>
      <c r="J14" s="94">
        <f>E14*G14*I14</f>
        <v>0</v>
      </c>
      <c r="K14" s="22" t="s">
        <v>213</v>
      </c>
    </row>
    <row r="15" spans="2:13" s="36" customFormat="1" ht="18" customHeight="1" thickBot="1">
      <c r="B15" s="113"/>
      <c r="C15" s="115" t="s">
        <v>177</v>
      </c>
      <c r="D15" s="116"/>
      <c r="E15" s="116"/>
      <c r="F15" s="116"/>
      <c r="G15" s="116"/>
      <c r="H15" s="116"/>
      <c r="I15" s="116"/>
      <c r="J15" s="37">
        <f>SUM(J12:J14)</f>
        <v>72000</v>
      </c>
      <c r="K15" s="19"/>
      <c r="M15" s="141">
        <f>J11+J15</f>
        <v>252000</v>
      </c>
    </row>
    <row r="16" spans="2:13" s="36" customFormat="1" ht="13">
      <c r="B16" s="125" t="s">
        <v>22</v>
      </c>
      <c r="C16" s="28" t="s">
        <v>166</v>
      </c>
      <c r="D16" s="47" t="s">
        <v>290</v>
      </c>
      <c r="E16" s="48">
        <v>4</v>
      </c>
      <c r="F16" s="49" t="s">
        <v>68</v>
      </c>
      <c r="G16" s="50">
        <v>1</v>
      </c>
      <c r="H16" s="49" t="s">
        <v>283</v>
      </c>
      <c r="I16" s="33">
        <v>2000</v>
      </c>
      <c r="J16" s="51">
        <f>E16*G16*I16</f>
        <v>8000</v>
      </c>
      <c r="K16" s="17" t="s">
        <v>287</v>
      </c>
    </row>
    <row r="17" spans="2:11" s="36" customFormat="1" ht="18" customHeight="1">
      <c r="B17" s="129"/>
      <c r="C17" s="46" t="s">
        <v>167</v>
      </c>
      <c r="D17" s="45" t="s">
        <v>69</v>
      </c>
      <c r="E17" s="40">
        <v>4</v>
      </c>
      <c r="F17" s="41" t="s">
        <v>68</v>
      </c>
      <c r="G17" s="40">
        <v>1</v>
      </c>
      <c r="H17" s="41" t="s">
        <v>50</v>
      </c>
      <c r="I17" s="42">
        <v>1000</v>
      </c>
      <c r="J17" s="43">
        <f>E17*G17*I17</f>
        <v>4000</v>
      </c>
      <c r="K17" s="17" t="s">
        <v>287</v>
      </c>
    </row>
    <row r="18" spans="2:11" s="36" customFormat="1" ht="18" customHeight="1" thickBot="1">
      <c r="B18" s="127"/>
      <c r="C18" s="114" t="s">
        <v>23</v>
      </c>
      <c r="D18" s="114"/>
      <c r="E18" s="114"/>
      <c r="F18" s="114"/>
      <c r="G18" s="114"/>
      <c r="H18" s="114"/>
      <c r="I18" s="115"/>
      <c r="J18" s="37">
        <f>SUM(J16:J17)</f>
        <v>12000</v>
      </c>
      <c r="K18" s="38"/>
    </row>
    <row r="19" spans="2:11" s="36" customFormat="1" ht="28" customHeight="1">
      <c r="B19" s="125" t="s">
        <v>53</v>
      </c>
      <c r="C19" s="130" t="s">
        <v>135</v>
      </c>
      <c r="D19" s="131"/>
      <c r="E19" s="131"/>
      <c r="F19" s="131"/>
      <c r="G19" s="131"/>
      <c r="H19" s="131"/>
      <c r="I19" s="131"/>
      <c r="J19" s="131"/>
      <c r="K19" s="132"/>
    </row>
    <row r="20" spans="2:11" s="36" customFormat="1" ht="13">
      <c r="B20" s="126"/>
      <c r="C20" s="39" t="s">
        <v>76</v>
      </c>
      <c r="D20" s="39" t="s">
        <v>222</v>
      </c>
      <c r="E20" s="52">
        <v>56</v>
      </c>
      <c r="F20" s="41" t="s">
        <v>136</v>
      </c>
      <c r="G20" s="52">
        <v>1</v>
      </c>
      <c r="H20" s="41" t="s">
        <v>50</v>
      </c>
      <c r="I20" s="42">
        <v>500</v>
      </c>
      <c r="J20" s="43">
        <f>E20*G20*I20</f>
        <v>28000</v>
      </c>
      <c r="K20" s="89" t="s">
        <v>223</v>
      </c>
    </row>
    <row r="21" spans="2:11" s="36" customFormat="1" ht="13">
      <c r="B21" s="126"/>
      <c r="C21" s="39" t="s">
        <v>76</v>
      </c>
      <c r="D21" s="39" t="s">
        <v>210</v>
      </c>
      <c r="E21" s="52">
        <v>21</v>
      </c>
      <c r="F21" s="41" t="s">
        <v>136</v>
      </c>
      <c r="G21" s="52">
        <v>0</v>
      </c>
      <c r="H21" s="41" t="s">
        <v>50</v>
      </c>
      <c r="I21" s="42">
        <v>400</v>
      </c>
      <c r="J21" s="43">
        <f>E21*G21*I21</f>
        <v>0</v>
      </c>
      <c r="K21" s="96" t="s">
        <v>224</v>
      </c>
    </row>
    <row r="22" spans="2:11" s="36" customFormat="1" ht="13">
      <c r="B22" s="126"/>
      <c r="C22" s="39" t="s">
        <v>203</v>
      </c>
      <c r="D22" s="39" t="s">
        <v>75</v>
      </c>
      <c r="E22" s="52">
        <v>4</v>
      </c>
      <c r="F22" s="41" t="s">
        <v>64</v>
      </c>
      <c r="G22" s="52">
        <v>1</v>
      </c>
      <c r="H22" s="41" t="s">
        <v>50</v>
      </c>
      <c r="I22" s="42">
        <v>1000</v>
      </c>
      <c r="J22" s="43">
        <f>E22*G22*I22</f>
        <v>4000</v>
      </c>
      <c r="K22" s="53"/>
    </row>
    <row r="23" spans="2:11" s="36" customFormat="1" ht="13">
      <c r="B23" s="126"/>
      <c r="C23" s="39" t="s">
        <v>201</v>
      </c>
      <c r="D23" s="39" t="s">
        <v>200</v>
      </c>
      <c r="E23" s="52">
        <v>1</v>
      </c>
      <c r="F23" s="41" t="s">
        <v>64</v>
      </c>
      <c r="G23" s="52">
        <v>1</v>
      </c>
      <c r="H23" s="41" t="s">
        <v>50</v>
      </c>
      <c r="I23" s="42">
        <v>1000</v>
      </c>
      <c r="J23" s="43">
        <f>E23*G23*I23</f>
        <v>1000</v>
      </c>
      <c r="K23" s="53"/>
    </row>
    <row r="24" spans="2:11" s="36" customFormat="1" ht="13">
      <c r="B24" s="126"/>
      <c r="C24" s="39" t="s">
        <v>71</v>
      </c>
      <c r="D24" s="39" t="s">
        <v>72</v>
      </c>
      <c r="E24" s="52">
        <v>1</v>
      </c>
      <c r="F24" s="41" t="s">
        <v>64</v>
      </c>
      <c r="G24" s="52">
        <v>1</v>
      </c>
      <c r="H24" s="41" t="s">
        <v>50</v>
      </c>
      <c r="I24" s="42">
        <v>5000</v>
      </c>
      <c r="J24" s="43">
        <f t="shared" ref="J24:J33" si="0">E24*G24*I24</f>
        <v>5000</v>
      </c>
      <c r="K24" s="53"/>
    </row>
    <row r="25" spans="2:11" s="36" customFormat="1" ht="13">
      <c r="B25" s="126"/>
      <c r="C25" s="39" t="s">
        <v>73</v>
      </c>
      <c r="D25" s="39" t="s">
        <v>74</v>
      </c>
      <c r="E25" s="52">
        <v>2</v>
      </c>
      <c r="F25" s="41" t="s">
        <v>64</v>
      </c>
      <c r="G25" s="52">
        <v>1</v>
      </c>
      <c r="H25" s="41" t="s">
        <v>50</v>
      </c>
      <c r="I25" s="42">
        <v>1000</v>
      </c>
      <c r="J25" s="43">
        <f t="shared" si="0"/>
        <v>2000</v>
      </c>
      <c r="K25" s="53"/>
    </row>
    <row r="26" spans="2:11" s="36" customFormat="1" ht="13">
      <c r="B26" s="126"/>
      <c r="C26" s="39" t="s">
        <v>77</v>
      </c>
      <c r="D26" s="39" t="s">
        <v>78</v>
      </c>
      <c r="E26" s="52">
        <v>1</v>
      </c>
      <c r="F26" s="41" t="s">
        <v>64</v>
      </c>
      <c r="G26" s="52">
        <v>1</v>
      </c>
      <c r="H26" s="41" t="s">
        <v>50</v>
      </c>
      <c r="I26" s="42">
        <v>1500</v>
      </c>
      <c r="J26" s="43">
        <f t="shared" si="0"/>
        <v>1500</v>
      </c>
      <c r="K26" s="53"/>
    </row>
    <row r="27" spans="2:11" s="36" customFormat="1" ht="13">
      <c r="B27" s="126"/>
      <c r="C27" s="39" t="s">
        <v>79</v>
      </c>
      <c r="D27" s="39" t="s">
        <v>80</v>
      </c>
      <c r="E27" s="52">
        <v>4</v>
      </c>
      <c r="F27" s="41" t="s">
        <v>64</v>
      </c>
      <c r="G27" s="52">
        <v>1</v>
      </c>
      <c r="H27" s="41" t="s">
        <v>50</v>
      </c>
      <c r="I27" s="42">
        <v>1000</v>
      </c>
      <c r="J27" s="43">
        <f t="shared" si="0"/>
        <v>4000</v>
      </c>
      <c r="K27" s="53"/>
    </row>
    <row r="28" spans="2:11" s="36" customFormat="1" ht="13">
      <c r="B28" s="126"/>
      <c r="C28" s="39" t="s">
        <v>81</v>
      </c>
      <c r="D28" s="39" t="s">
        <v>82</v>
      </c>
      <c r="E28" s="52">
        <v>4</v>
      </c>
      <c r="F28" s="41" t="s">
        <v>64</v>
      </c>
      <c r="G28" s="52">
        <v>1</v>
      </c>
      <c r="H28" s="41" t="s">
        <v>50</v>
      </c>
      <c r="I28" s="42">
        <v>400</v>
      </c>
      <c r="J28" s="43">
        <f t="shared" si="0"/>
        <v>1600</v>
      </c>
      <c r="K28" s="53"/>
    </row>
    <row r="29" spans="2:11" s="36" customFormat="1" ht="13">
      <c r="B29" s="126"/>
      <c r="C29" s="39" t="s">
        <v>83</v>
      </c>
      <c r="D29" s="39" t="s">
        <v>202</v>
      </c>
      <c r="E29" s="52">
        <v>4</v>
      </c>
      <c r="F29" s="41" t="s">
        <v>64</v>
      </c>
      <c r="G29" s="52">
        <v>1</v>
      </c>
      <c r="H29" s="41" t="s">
        <v>50</v>
      </c>
      <c r="I29" s="42">
        <v>250</v>
      </c>
      <c r="J29" s="43">
        <f t="shared" si="0"/>
        <v>1000</v>
      </c>
      <c r="K29" s="53"/>
    </row>
    <row r="30" spans="2:11" s="36" customFormat="1" ht="13">
      <c r="B30" s="126"/>
      <c r="C30" s="39" t="s">
        <v>84</v>
      </c>
      <c r="D30" s="39" t="s">
        <v>85</v>
      </c>
      <c r="E30" s="52">
        <v>3</v>
      </c>
      <c r="F30" s="41" t="s">
        <v>138</v>
      </c>
      <c r="G30" s="52">
        <v>1</v>
      </c>
      <c r="H30" s="41" t="s">
        <v>50</v>
      </c>
      <c r="I30" s="42">
        <v>300</v>
      </c>
      <c r="J30" s="43">
        <f t="shared" si="0"/>
        <v>900</v>
      </c>
      <c r="K30" s="89" t="s">
        <v>225</v>
      </c>
    </row>
    <row r="31" spans="2:11" s="36" customFormat="1" ht="13">
      <c r="B31" s="126"/>
      <c r="C31" s="39" t="s">
        <v>86</v>
      </c>
      <c r="D31" s="39" t="s">
        <v>87</v>
      </c>
      <c r="E31" s="52">
        <v>1</v>
      </c>
      <c r="F31" s="41" t="s">
        <v>138</v>
      </c>
      <c r="G31" s="52">
        <v>1</v>
      </c>
      <c r="H31" s="41" t="s">
        <v>50</v>
      </c>
      <c r="I31" s="42">
        <v>0</v>
      </c>
      <c r="J31" s="43">
        <f t="shared" si="0"/>
        <v>0</v>
      </c>
      <c r="K31" s="22" t="s">
        <v>213</v>
      </c>
    </row>
    <row r="32" spans="2:11" s="36" customFormat="1" ht="13">
      <c r="B32" s="126"/>
      <c r="C32" s="39" t="s">
        <v>88</v>
      </c>
      <c r="D32" s="39" t="s">
        <v>89</v>
      </c>
      <c r="E32" s="52">
        <v>4</v>
      </c>
      <c r="F32" s="41" t="s">
        <v>138</v>
      </c>
      <c r="G32" s="52">
        <v>1</v>
      </c>
      <c r="H32" s="41" t="s">
        <v>50</v>
      </c>
      <c r="I32" s="42">
        <v>300</v>
      </c>
      <c r="J32" s="43">
        <f t="shared" si="0"/>
        <v>1200</v>
      </c>
      <c r="K32" s="53"/>
    </row>
    <row r="33" spans="2:11" s="36" customFormat="1" ht="13">
      <c r="B33" s="126"/>
      <c r="C33" s="39" t="s">
        <v>90</v>
      </c>
      <c r="D33" s="39" t="s">
        <v>91</v>
      </c>
      <c r="E33" s="52">
        <v>1</v>
      </c>
      <c r="F33" s="41" t="s">
        <v>64</v>
      </c>
      <c r="G33" s="52">
        <v>1</v>
      </c>
      <c r="H33" s="41" t="s">
        <v>50</v>
      </c>
      <c r="I33" s="42">
        <v>0</v>
      </c>
      <c r="J33" s="43">
        <f t="shared" si="0"/>
        <v>0</v>
      </c>
      <c r="K33" s="22" t="s">
        <v>213</v>
      </c>
    </row>
    <row r="34" spans="2:11" s="36" customFormat="1" ht="13">
      <c r="B34" s="126"/>
      <c r="C34" s="133" t="s">
        <v>134</v>
      </c>
      <c r="D34" s="134"/>
      <c r="E34" s="134"/>
      <c r="F34" s="134"/>
      <c r="G34" s="134"/>
      <c r="H34" s="134"/>
      <c r="I34" s="134"/>
      <c r="J34" s="134"/>
      <c r="K34" s="135"/>
    </row>
    <row r="35" spans="2:11" s="36" customFormat="1" ht="13">
      <c r="B35" s="126"/>
      <c r="C35" s="39" t="s">
        <v>92</v>
      </c>
      <c r="D35" s="39" t="s">
        <v>93</v>
      </c>
      <c r="E35" s="54">
        <v>8</v>
      </c>
      <c r="F35" s="41" t="s">
        <v>33</v>
      </c>
      <c r="G35" s="54">
        <v>1</v>
      </c>
      <c r="H35" s="41" t="s">
        <v>50</v>
      </c>
      <c r="I35" s="42">
        <v>600</v>
      </c>
      <c r="J35" s="43">
        <f>E35*G35*I35</f>
        <v>4800</v>
      </c>
      <c r="K35" s="53"/>
    </row>
    <row r="36" spans="2:11" s="36" customFormat="1" ht="13">
      <c r="B36" s="126"/>
      <c r="C36" s="39" t="s">
        <v>94</v>
      </c>
      <c r="D36" s="39" t="s">
        <v>95</v>
      </c>
      <c r="E36" s="54">
        <v>4</v>
      </c>
      <c r="F36" s="41" t="s">
        <v>33</v>
      </c>
      <c r="G36" s="54">
        <v>1</v>
      </c>
      <c r="H36" s="41" t="s">
        <v>50</v>
      </c>
      <c r="I36" s="42">
        <v>600</v>
      </c>
      <c r="J36" s="43">
        <f t="shared" ref="J36:J48" si="1">E36*G36*I36</f>
        <v>2400</v>
      </c>
      <c r="K36" s="53"/>
    </row>
    <row r="37" spans="2:11" s="36" customFormat="1" ht="13">
      <c r="B37" s="126"/>
      <c r="C37" s="39" t="s">
        <v>96</v>
      </c>
      <c r="D37" s="39" t="s">
        <v>97</v>
      </c>
      <c r="E37" s="54">
        <v>2</v>
      </c>
      <c r="F37" s="41" t="s">
        <v>33</v>
      </c>
      <c r="G37" s="54">
        <v>1</v>
      </c>
      <c r="H37" s="41" t="s">
        <v>50</v>
      </c>
      <c r="I37" s="42">
        <v>500</v>
      </c>
      <c r="J37" s="43">
        <f t="shared" si="1"/>
        <v>1000</v>
      </c>
      <c r="K37" s="53"/>
    </row>
    <row r="38" spans="2:11" s="36" customFormat="1" ht="13">
      <c r="B38" s="126"/>
      <c r="C38" s="39" t="s">
        <v>98</v>
      </c>
      <c r="D38" s="39" t="s">
        <v>97</v>
      </c>
      <c r="E38" s="54">
        <v>4</v>
      </c>
      <c r="F38" s="41" t="s">
        <v>33</v>
      </c>
      <c r="G38" s="54">
        <v>1</v>
      </c>
      <c r="H38" s="41" t="s">
        <v>50</v>
      </c>
      <c r="I38" s="42">
        <v>500</v>
      </c>
      <c r="J38" s="43">
        <f t="shared" si="1"/>
        <v>2000</v>
      </c>
      <c r="K38" s="53"/>
    </row>
    <row r="39" spans="2:11" s="36" customFormat="1" ht="13">
      <c r="B39" s="126"/>
      <c r="C39" s="39" t="s">
        <v>99</v>
      </c>
      <c r="D39" s="39" t="s">
        <v>100</v>
      </c>
      <c r="E39" s="54">
        <v>2</v>
      </c>
      <c r="F39" s="41" t="s">
        <v>138</v>
      </c>
      <c r="G39" s="54">
        <v>1</v>
      </c>
      <c r="H39" s="41" t="s">
        <v>50</v>
      </c>
      <c r="I39" s="42">
        <v>500</v>
      </c>
      <c r="J39" s="43">
        <f t="shared" si="1"/>
        <v>1000</v>
      </c>
      <c r="K39" s="53"/>
    </row>
    <row r="40" spans="2:11" s="36" customFormat="1" ht="13">
      <c r="B40" s="126"/>
      <c r="C40" s="39" t="s">
        <v>101</v>
      </c>
      <c r="D40" s="39" t="s">
        <v>102</v>
      </c>
      <c r="E40" s="54">
        <v>1</v>
      </c>
      <c r="F40" s="41" t="s">
        <v>64</v>
      </c>
      <c r="G40" s="54">
        <v>1</v>
      </c>
      <c r="H40" s="41" t="s">
        <v>50</v>
      </c>
      <c r="I40" s="42">
        <v>1500</v>
      </c>
      <c r="J40" s="43">
        <f t="shared" si="1"/>
        <v>1500</v>
      </c>
      <c r="K40" s="53"/>
    </row>
    <row r="41" spans="2:11" s="36" customFormat="1" ht="26">
      <c r="B41" s="126"/>
      <c r="C41" s="39" t="s">
        <v>103</v>
      </c>
      <c r="D41" s="39" t="s">
        <v>104</v>
      </c>
      <c r="E41" s="54">
        <v>5</v>
      </c>
      <c r="F41" s="41" t="s">
        <v>64</v>
      </c>
      <c r="G41" s="54">
        <v>1</v>
      </c>
      <c r="H41" s="41" t="s">
        <v>50</v>
      </c>
      <c r="I41" s="42">
        <v>300</v>
      </c>
      <c r="J41" s="43">
        <f t="shared" si="1"/>
        <v>1500</v>
      </c>
      <c r="K41" s="53"/>
    </row>
    <row r="42" spans="2:11" s="36" customFormat="1" ht="26">
      <c r="B42" s="126"/>
      <c r="C42" s="39" t="s">
        <v>105</v>
      </c>
      <c r="D42" s="39" t="s">
        <v>106</v>
      </c>
      <c r="E42" s="54">
        <v>6</v>
      </c>
      <c r="F42" s="41" t="s">
        <v>64</v>
      </c>
      <c r="G42" s="54">
        <v>1</v>
      </c>
      <c r="H42" s="41" t="s">
        <v>50</v>
      </c>
      <c r="I42" s="42">
        <v>200</v>
      </c>
      <c r="J42" s="43">
        <f t="shared" si="1"/>
        <v>1200</v>
      </c>
      <c r="K42" s="53"/>
    </row>
    <row r="43" spans="2:11" s="36" customFormat="1" ht="26">
      <c r="B43" s="126"/>
      <c r="C43" s="39" t="s">
        <v>107</v>
      </c>
      <c r="D43" s="39" t="s">
        <v>108</v>
      </c>
      <c r="E43" s="54">
        <v>2</v>
      </c>
      <c r="F43" s="41" t="s">
        <v>64</v>
      </c>
      <c r="G43" s="54">
        <v>1</v>
      </c>
      <c r="H43" s="41" t="s">
        <v>50</v>
      </c>
      <c r="I43" s="42">
        <v>200</v>
      </c>
      <c r="J43" s="43">
        <f t="shared" si="1"/>
        <v>400</v>
      </c>
      <c r="K43" s="53"/>
    </row>
    <row r="44" spans="2:11" s="36" customFormat="1" ht="13">
      <c r="B44" s="126"/>
      <c r="C44" s="39" t="s">
        <v>109</v>
      </c>
      <c r="D44" s="39" t="s">
        <v>110</v>
      </c>
      <c r="E44" s="54">
        <v>1</v>
      </c>
      <c r="F44" s="41" t="s">
        <v>64</v>
      </c>
      <c r="G44" s="54">
        <v>1</v>
      </c>
      <c r="H44" s="41" t="s">
        <v>50</v>
      </c>
      <c r="I44" s="42">
        <v>1000</v>
      </c>
      <c r="J44" s="43">
        <f t="shared" si="1"/>
        <v>1000</v>
      </c>
      <c r="K44" s="53"/>
    </row>
    <row r="45" spans="2:11" s="36" customFormat="1" ht="13">
      <c r="B45" s="126"/>
      <c r="C45" s="39" t="s">
        <v>111</v>
      </c>
      <c r="D45" s="39" t="s">
        <v>112</v>
      </c>
      <c r="E45" s="54">
        <v>6</v>
      </c>
      <c r="F45" s="41" t="s">
        <v>64</v>
      </c>
      <c r="G45" s="54">
        <v>1</v>
      </c>
      <c r="H45" s="41" t="s">
        <v>50</v>
      </c>
      <c r="I45" s="42">
        <v>200</v>
      </c>
      <c r="J45" s="43">
        <f t="shared" si="1"/>
        <v>1200</v>
      </c>
      <c r="K45" s="53"/>
    </row>
    <row r="46" spans="2:11" s="36" customFormat="1" ht="13">
      <c r="B46" s="126"/>
      <c r="C46" s="39" t="s">
        <v>113</v>
      </c>
      <c r="D46" s="39" t="s">
        <v>110</v>
      </c>
      <c r="E46" s="54">
        <v>1</v>
      </c>
      <c r="F46" s="41" t="s">
        <v>64</v>
      </c>
      <c r="G46" s="54">
        <v>1</v>
      </c>
      <c r="H46" s="41" t="s">
        <v>50</v>
      </c>
      <c r="I46" s="42">
        <v>1000</v>
      </c>
      <c r="J46" s="43">
        <f t="shared" si="1"/>
        <v>1000</v>
      </c>
      <c r="K46" s="53"/>
    </row>
    <row r="47" spans="2:11" s="36" customFormat="1" ht="13">
      <c r="B47" s="126"/>
      <c r="C47" s="39" t="s">
        <v>114</v>
      </c>
      <c r="D47" s="39" t="s">
        <v>115</v>
      </c>
      <c r="E47" s="54">
        <v>4</v>
      </c>
      <c r="F47" s="41" t="s">
        <v>64</v>
      </c>
      <c r="G47" s="54">
        <v>1</v>
      </c>
      <c r="H47" s="41" t="s">
        <v>50</v>
      </c>
      <c r="I47" s="42">
        <v>200</v>
      </c>
      <c r="J47" s="43">
        <f t="shared" si="1"/>
        <v>800</v>
      </c>
      <c r="K47" s="53"/>
    </row>
    <row r="48" spans="2:11" s="36" customFormat="1" ht="13">
      <c r="B48" s="126"/>
      <c r="C48" s="39" t="s">
        <v>88</v>
      </c>
      <c r="D48" s="39" t="s">
        <v>89</v>
      </c>
      <c r="E48" s="54">
        <v>1</v>
      </c>
      <c r="F48" s="41" t="s">
        <v>138</v>
      </c>
      <c r="G48" s="54">
        <v>1</v>
      </c>
      <c r="H48" s="41" t="s">
        <v>50</v>
      </c>
      <c r="I48" s="42">
        <v>300</v>
      </c>
      <c r="J48" s="43">
        <f t="shared" si="1"/>
        <v>300</v>
      </c>
      <c r="K48" s="53"/>
    </row>
    <row r="49" spans="2:11" s="36" customFormat="1" ht="13">
      <c r="B49" s="126"/>
      <c r="C49" s="133" t="s">
        <v>133</v>
      </c>
      <c r="D49" s="134"/>
      <c r="E49" s="134"/>
      <c r="F49" s="134"/>
      <c r="G49" s="134"/>
      <c r="H49" s="134"/>
      <c r="I49" s="134"/>
      <c r="J49" s="134"/>
      <c r="K49" s="135"/>
    </row>
    <row r="50" spans="2:11" s="36" customFormat="1" ht="13">
      <c r="B50" s="126"/>
      <c r="C50" s="39" t="s">
        <v>116</v>
      </c>
      <c r="D50" s="39" t="s">
        <v>281</v>
      </c>
      <c r="E50" s="54">
        <v>6</v>
      </c>
      <c r="F50" s="41" t="s">
        <v>139</v>
      </c>
      <c r="G50" s="54">
        <v>1</v>
      </c>
      <c r="H50" s="41" t="s">
        <v>137</v>
      </c>
      <c r="I50" s="42">
        <v>700</v>
      </c>
      <c r="J50" s="43">
        <f>E50*G50*I50</f>
        <v>4200</v>
      </c>
      <c r="K50" s="53"/>
    </row>
    <row r="51" spans="2:11" s="36" customFormat="1" ht="13">
      <c r="B51" s="126"/>
      <c r="C51" s="39" t="s">
        <v>117</v>
      </c>
      <c r="D51" s="39" t="s">
        <v>205</v>
      </c>
      <c r="E51" s="54">
        <v>14</v>
      </c>
      <c r="F51" s="41" t="s">
        <v>139</v>
      </c>
      <c r="G51" s="54">
        <v>1</v>
      </c>
      <c r="H51" s="41" t="s">
        <v>137</v>
      </c>
      <c r="I51" s="42">
        <v>500</v>
      </c>
      <c r="J51" s="43">
        <f t="shared" ref="J51:J59" si="2">E51*G51*I51</f>
        <v>7000</v>
      </c>
      <c r="K51" s="53"/>
    </row>
    <row r="52" spans="2:11" s="36" customFormat="1" ht="13">
      <c r="B52" s="126"/>
      <c r="C52" s="39" t="s">
        <v>207</v>
      </c>
      <c r="D52" s="39" t="s">
        <v>208</v>
      </c>
      <c r="E52" s="54">
        <v>18</v>
      </c>
      <c r="F52" s="41" t="s">
        <v>139</v>
      </c>
      <c r="G52" s="54">
        <v>1</v>
      </c>
      <c r="H52" s="41" t="s">
        <v>137</v>
      </c>
      <c r="I52" s="42">
        <v>200</v>
      </c>
      <c r="J52" s="43">
        <f t="shared" si="2"/>
        <v>3600</v>
      </c>
      <c r="K52" s="53"/>
    </row>
    <row r="53" spans="2:11" s="36" customFormat="1" ht="13">
      <c r="B53" s="126"/>
      <c r="C53" s="39" t="s">
        <v>118</v>
      </c>
      <c r="D53" s="39" t="s">
        <v>206</v>
      </c>
      <c r="E53" s="54">
        <v>20</v>
      </c>
      <c r="F53" s="41" t="s">
        <v>139</v>
      </c>
      <c r="G53" s="54">
        <v>1</v>
      </c>
      <c r="H53" s="41" t="s">
        <v>137</v>
      </c>
      <c r="I53" s="42">
        <v>200</v>
      </c>
      <c r="J53" s="43">
        <f t="shared" si="2"/>
        <v>4000</v>
      </c>
      <c r="K53" s="53"/>
    </row>
    <row r="54" spans="2:11" s="36" customFormat="1" ht="13">
      <c r="B54" s="126"/>
      <c r="C54" s="39" t="s">
        <v>132</v>
      </c>
      <c r="D54" s="39"/>
      <c r="E54" s="54">
        <v>2</v>
      </c>
      <c r="F54" s="41" t="s">
        <v>64</v>
      </c>
      <c r="G54" s="54">
        <v>1</v>
      </c>
      <c r="H54" s="41" t="s">
        <v>137</v>
      </c>
      <c r="I54" s="42">
        <v>200</v>
      </c>
      <c r="J54" s="43">
        <f t="shared" si="2"/>
        <v>400</v>
      </c>
      <c r="K54" s="10" t="s">
        <v>226</v>
      </c>
    </row>
    <row r="55" spans="2:11" s="36" customFormat="1" ht="13">
      <c r="B55" s="126"/>
      <c r="C55" s="39" t="s">
        <v>119</v>
      </c>
      <c r="D55" s="39" t="s">
        <v>120</v>
      </c>
      <c r="E55" s="54">
        <v>1</v>
      </c>
      <c r="F55" s="41" t="s">
        <v>64</v>
      </c>
      <c r="G55" s="54">
        <v>1</v>
      </c>
      <c r="H55" s="41" t="s">
        <v>137</v>
      </c>
      <c r="I55" s="42">
        <v>1500</v>
      </c>
      <c r="J55" s="43">
        <f t="shared" si="2"/>
        <v>1500</v>
      </c>
      <c r="K55" s="53"/>
    </row>
    <row r="56" spans="2:11" s="36" customFormat="1" ht="13">
      <c r="B56" s="126"/>
      <c r="C56" s="39" t="s">
        <v>121</v>
      </c>
      <c r="D56" s="39" t="s">
        <v>122</v>
      </c>
      <c r="E56" s="54">
        <v>4</v>
      </c>
      <c r="F56" s="41" t="s">
        <v>64</v>
      </c>
      <c r="G56" s="54">
        <v>1</v>
      </c>
      <c r="H56" s="41" t="s">
        <v>137</v>
      </c>
      <c r="I56" s="42">
        <v>200</v>
      </c>
      <c r="J56" s="43">
        <f t="shared" si="2"/>
        <v>800</v>
      </c>
      <c r="K56" s="53"/>
    </row>
    <row r="57" spans="2:11" s="36" customFormat="1" ht="13">
      <c r="B57" s="126"/>
      <c r="C57" s="39" t="s">
        <v>123</v>
      </c>
      <c r="D57" s="39" t="s">
        <v>124</v>
      </c>
      <c r="E57" s="54">
        <v>80</v>
      </c>
      <c r="F57" s="41" t="s">
        <v>131</v>
      </c>
      <c r="G57" s="54">
        <v>1</v>
      </c>
      <c r="H57" s="41" t="s">
        <v>137</v>
      </c>
      <c r="I57" s="42">
        <v>60</v>
      </c>
      <c r="J57" s="43">
        <f t="shared" si="2"/>
        <v>4800</v>
      </c>
      <c r="K57" s="53"/>
    </row>
    <row r="58" spans="2:11" s="36" customFormat="1" ht="13">
      <c r="B58" s="126"/>
      <c r="C58" s="39" t="s">
        <v>209</v>
      </c>
      <c r="D58" s="39"/>
      <c r="E58" s="54">
        <v>4</v>
      </c>
      <c r="F58" s="41" t="s">
        <v>64</v>
      </c>
      <c r="G58" s="54">
        <v>1</v>
      </c>
      <c r="H58" s="41" t="s">
        <v>137</v>
      </c>
      <c r="I58" s="42">
        <v>250</v>
      </c>
      <c r="J58" s="43">
        <f t="shared" si="2"/>
        <v>1000</v>
      </c>
      <c r="K58" s="53"/>
    </row>
    <row r="59" spans="2:11" s="36" customFormat="1" ht="14" thickBot="1">
      <c r="B59" s="126"/>
      <c r="C59" s="39" t="s">
        <v>125</v>
      </c>
      <c r="D59" s="39" t="s">
        <v>126</v>
      </c>
      <c r="E59" s="54">
        <v>2</v>
      </c>
      <c r="F59" s="41" t="s">
        <v>64</v>
      </c>
      <c r="G59" s="54">
        <v>1</v>
      </c>
      <c r="H59" s="41" t="s">
        <v>137</v>
      </c>
      <c r="I59" s="42">
        <v>500</v>
      </c>
      <c r="J59" s="43">
        <f t="shared" si="2"/>
        <v>1000</v>
      </c>
      <c r="K59" s="53"/>
    </row>
    <row r="60" spans="2:11" s="36" customFormat="1" ht="13">
      <c r="B60" s="126"/>
      <c r="C60" s="130" t="s">
        <v>127</v>
      </c>
      <c r="D60" s="131"/>
      <c r="E60" s="131"/>
      <c r="F60" s="131"/>
      <c r="G60" s="131"/>
      <c r="H60" s="131"/>
      <c r="I60" s="131"/>
      <c r="J60" s="131"/>
      <c r="K60" s="132"/>
    </row>
    <row r="61" spans="2:11" s="36" customFormat="1" ht="13">
      <c r="B61" s="126"/>
      <c r="C61" s="55" t="s">
        <v>128</v>
      </c>
      <c r="D61" s="56" t="s">
        <v>282</v>
      </c>
      <c r="E61" s="57">
        <v>15</v>
      </c>
      <c r="F61" s="58" t="s">
        <v>30</v>
      </c>
      <c r="G61" s="57">
        <v>2</v>
      </c>
      <c r="H61" s="58" t="s">
        <v>50</v>
      </c>
      <c r="I61" s="59">
        <v>300</v>
      </c>
      <c r="J61" s="60">
        <f>E61*G61*I61</f>
        <v>9000</v>
      </c>
      <c r="K61" s="53"/>
    </row>
    <row r="62" spans="2:11" s="36" customFormat="1" ht="13">
      <c r="B62" s="126"/>
      <c r="C62" s="55" t="s">
        <v>129</v>
      </c>
      <c r="D62" s="56" t="s">
        <v>130</v>
      </c>
      <c r="E62" s="57">
        <v>2</v>
      </c>
      <c r="F62" s="58" t="s">
        <v>195</v>
      </c>
      <c r="G62" s="57">
        <v>2</v>
      </c>
      <c r="H62" s="58" t="s">
        <v>34</v>
      </c>
      <c r="I62" s="59">
        <v>1500</v>
      </c>
      <c r="J62" s="60">
        <f>E62*G62*I62</f>
        <v>6000</v>
      </c>
      <c r="K62" s="53"/>
    </row>
    <row r="63" spans="2:11" s="36" customFormat="1" ht="14" thickBot="1">
      <c r="B63" s="127"/>
      <c r="C63" s="114" t="s">
        <v>24</v>
      </c>
      <c r="D63" s="114"/>
      <c r="E63" s="114"/>
      <c r="F63" s="114"/>
      <c r="G63" s="114"/>
      <c r="H63" s="114"/>
      <c r="I63" s="115"/>
      <c r="J63" s="18">
        <f>SUM(J20:J62)</f>
        <v>113600</v>
      </c>
      <c r="K63" s="19"/>
    </row>
    <row r="64" spans="2:11" s="36" customFormat="1" ht="13">
      <c r="B64" s="125" t="s">
        <v>25</v>
      </c>
      <c r="C64" s="28" t="s">
        <v>183</v>
      </c>
      <c r="D64" s="61" t="s">
        <v>227</v>
      </c>
      <c r="E64" s="62">
        <v>18</v>
      </c>
      <c r="F64" s="31" t="s">
        <v>140</v>
      </c>
      <c r="G64" s="30">
        <v>1</v>
      </c>
      <c r="H64" s="31" t="s">
        <v>49</v>
      </c>
      <c r="I64" s="33">
        <v>300</v>
      </c>
      <c r="J64" s="51">
        <f>E64*G64*I64</f>
        <v>5400</v>
      </c>
      <c r="K64" s="90" t="s">
        <v>228</v>
      </c>
    </row>
    <row r="65" spans="2:11" s="36" customFormat="1" ht="13">
      <c r="B65" s="128"/>
      <c r="C65" s="39" t="s">
        <v>180</v>
      </c>
      <c r="D65" s="39" t="s">
        <v>257</v>
      </c>
      <c r="E65" s="62">
        <v>18</v>
      </c>
      <c r="F65" s="41" t="s">
        <v>136</v>
      </c>
      <c r="G65" s="40">
        <v>1</v>
      </c>
      <c r="H65" s="41" t="s">
        <v>34</v>
      </c>
      <c r="I65" s="42">
        <v>300</v>
      </c>
      <c r="J65" s="43">
        <f t="shared" ref="J65:J69" si="3">E65*G65*I65</f>
        <v>5400</v>
      </c>
      <c r="K65" s="89"/>
    </row>
    <row r="66" spans="2:11" s="36" customFormat="1" ht="26">
      <c r="B66" s="128"/>
      <c r="C66" s="39" t="s">
        <v>181</v>
      </c>
      <c r="D66" s="39" t="s">
        <v>182</v>
      </c>
      <c r="E66" s="63">
        <v>15.5</v>
      </c>
      <c r="F66" s="41" t="s">
        <v>140</v>
      </c>
      <c r="G66" s="40">
        <v>1</v>
      </c>
      <c r="H66" s="41" t="s">
        <v>49</v>
      </c>
      <c r="I66" s="42">
        <v>300</v>
      </c>
      <c r="J66" s="43">
        <f>E66*G66*I66</f>
        <v>4650</v>
      </c>
      <c r="K66" s="10" t="s">
        <v>229</v>
      </c>
    </row>
    <row r="67" spans="2:11" s="36" customFormat="1" ht="13">
      <c r="B67" s="129"/>
      <c r="C67" s="64" t="s">
        <v>186</v>
      </c>
      <c r="D67" s="65" t="s">
        <v>187</v>
      </c>
      <c r="E67" s="62">
        <v>2</v>
      </c>
      <c r="F67" s="66" t="s">
        <v>138</v>
      </c>
      <c r="G67" s="67">
        <v>1</v>
      </c>
      <c r="H67" s="66" t="s">
        <v>34</v>
      </c>
      <c r="I67" s="43">
        <v>5000</v>
      </c>
      <c r="J67" s="43">
        <f>E67*G67*I67</f>
        <v>10000</v>
      </c>
      <c r="K67" s="10" t="s">
        <v>229</v>
      </c>
    </row>
    <row r="68" spans="2:11" s="36" customFormat="1" ht="13">
      <c r="B68" s="129"/>
      <c r="C68" s="64" t="s">
        <v>191</v>
      </c>
      <c r="D68" s="68" t="s">
        <v>192</v>
      </c>
      <c r="E68" s="69">
        <v>5.6</v>
      </c>
      <c r="F68" s="66" t="s">
        <v>136</v>
      </c>
      <c r="G68" s="67">
        <v>3</v>
      </c>
      <c r="H68" s="66" t="s">
        <v>70</v>
      </c>
      <c r="I68" s="43">
        <v>300</v>
      </c>
      <c r="J68" s="43">
        <f>E68*G68*I68</f>
        <v>5039.9999999999991</v>
      </c>
      <c r="K68" s="17"/>
    </row>
    <row r="69" spans="2:11" s="36" customFormat="1" ht="26">
      <c r="B69" s="129"/>
      <c r="C69" s="64" t="s">
        <v>191</v>
      </c>
      <c r="D69" s="68" t="s">
        <v>193</v>
      </c>
      <c r="E69" s="62">
        <v>2</v>
      </c>
      <c r="F69" s="66" t="s">
        <v>70</v>
      </c>
      <c r="G69" s="67">
        <v>1</v>
      </c>
      <c r="H69" s="66" t="s">
        <v>49</v>
      </c>
      <c r="I69" s="43">
        <v>4000</v>
      </c>
      <c r="J69" s="43">
        <f t="shared" si="3"/>
        <v>8000</v>
      </c>
      <c r="K69" s="17"/>
    </row>
    <row r="70" spans="2:11" s="36" customFormat="1" ht="13">
      <c r="B70" s="129"/>
      <c r="C70" s="64" t="s">
        <v>188</v>
      </c>
      <c r="D70" s="68" t="s">
        <v>189</v>
      </c>
      <c r="E70" s="62">
        <v>1</v>
      </c>
      <c r="F70" s="66" t="s">
        <v>49</v>
      </c>
      <c r="G70" s="67">
        <v>1</v>
      </c>
      <c r="H70" s="66" t="s">
        <v>190</v>
      </c>
      <c r="I70" s="43">
        <v>2000</v>
      </c>
      <c r="J70" s="43">
        <f>E70*G70*I70</f>
        <v>2000</v>
      </c>
      <c r="K70" s="10"/>
    </row>
    <row r="71" spans="2:11" s="36" customFormat="1" ht="39">
      <c r="B71" s="129"/>
      <c r="C71" s="64" t="s">
        <v>141</v>
      </c>
      <c r="D71" s="68" t="s">
        <v>230</v>
      </c>
      <c r="E71" s="62">
        <v>96</v>
      </c>
      <c r="F71" s="66" t="s">
        <v>136</v>
      </c>
      <c r="G71" s="67">
        <v>1</v>
      </c>
      <c r="H71" s="66" t="s">
        <v>49</v>
      </c>
      <c r="I71" s="43">
        <v>160</v>
      </c>
      <c r="J71" s="43">
        <f>E71*G71*I71</f>
        <v>15360</v>
      </c>
      <c r="K71" s="10" t="s">
        <v>231</v>
      </c>
    </row>
    <row r="72" spans="2:11" s="36" customFormat="1" ht="13">
      <c r="B72" s="129"/>
      <c r="C72" s="64" t="s">
        <v>211</v>
      </c>
      <c r="D72" s="68" t="s">
        <v>212</v>
      </c>
      <c r="E72" s="62">
        <v>96</v>
      </c>
      <c r="F72" s="66" t="s">
        <v>136</v>
      </c>
      <c r="G72" s="67">
        <v>1</v>
      </c>
      <c r="H72" s="66" t="s">
        <v>49</v>
      </c>
      <c r="I72" s="43">
        <v>25</v>
      </c>
      <c r="J72" s="43">
        <f>E72*G72*I72</f>
        <v>2400</v>
      </c>
      <c r="K72" s="10" t="s">
        <v>232</v>
      </c>
    </row>
    <row r="73" spans="2:11" s="36" customFormat="1" ht="13">
      <c r="B73" s="129"/>
      <c r="C73" s="64" t="s">
        <v>185</v>
      </c>
      <c r="D73" s="68" t="s">
        <v>184</v>
      </c>
      <c r="E73" s="62">
        <v>1</v>
      </c>
      <c r="F73" s="66" t="s">
        <v>49</v>
      </c>
      <c r="G73" s="67">
        <v>1</v>
      </c>
      <c r="H73" s="66" t="s">
        <v>34</v>
      </c>
      <c r="I73" s="43">
        <v>3500</v>
      </c>
      <c r="J73" s="43">
        <f t="shared" ref="J73:J79" si="4">E73*G73*I73</f>
        <v>3500</v>
      </c>
      <c r="K73" s="10" t="s">
        <v>233</v>
      </c>
    </row>
    <row r="74" spans="2:11" s="36" customFormat="1" ht="13">
      <c r="B74" s="129"/>
      <c r="C74" s="64" t="s">
        <v>268</v>
      </c>
      <c r="D74" s="39" t="s">
        <v>257</v>
      </c>
      <c r="E74" s="62">
        <v>18</v>
      </c>
      <c r="F74" s="41" t="s">
        <v>136</v>
      </c>
      <c r="G74" s="40">
        <v>1</v>
      </c>
      <c r="H74" s="41" t="s">
        <v>34</v>
      </c>
      <c r="I74" s="42">
        <v>300</v>
      </c>
      <c r="J74" s="43">
        <f t="shared" si="4"/>
        <v>5400</v>
      </c>
      <c r="K74" s="10"/>
    </row>
    <row r="75" spans="2:11" s="36" customFormat="1" ht="13">
      <c r="B75" s="129"/>
      <c r="C75" s="64" t="s">
        <v>234</v>
      </c>
      <c r="D75" s="68" t="s">
        <v>262</v>
      </c>
      <c r="E75" s="62">
        <v>15</v>
      </c>
      <c r="F75" s="58" t="s">
        <v>140</v>
      </c>
      <c r="G75" s="57">
        <v>1</v>
      </c>
      <c r="H75" s="58" t="s">
        <v>49</v>
      </c>
      <c r="I75" s="59">
        <v>300</v>
      </c>
      <c r="J75" s="43">
        <f t="shared" si="4"/>
        <v>4500</v>
      </c>
      <c r="K75" s="10" t="s">
        <v>233</v>
      </c>
    </row>
    <row r="76" spans="2:11" s="36" customFormat="1" ht="13">
      <c r="B76" s="129"/>
      <c r="C76" s="64" t="s">
        <v>196</v>
      </c>
      <c r="D76" s="68" t="s">
        <v>197</v>
      </c>
      <c r="E76" s="62">
        <v>1</v>
      </c>
      <c r="F76" s="66" t="s">
        <v>49</v>
      </c>
      <c r="G76" s="67">
        <v>0</v>
      </c>
      <c r="H76" s="66" t="s">
        <v>34</v>
      </c>
      <c r="I76" s="43">
        <v>0</v>
      </c>
      <c r="J76" s="43">
        <f t="shared" si="4"/>
        <v>0</v>
      </c>
      <c r="K76" s="91" t="s">
        <v>224</v>
      </c>
    </row>
    <row r="77" spans="2:11" s="36" customFormat="1" ht="13">
      <c r="B77" s="129"/>
      <c r="C77" s="64" t="s">
        <v>198</v>
      </c>
      <c r="D77" s="68" t="s">
        <v>199</v>
      </c>
      <c r="E77" s="62">
        <v>1</v>
      </c>
      <c r="F77" s="66" t="s">
        <v>49</v>
      </c>
      <c r="G77" s="67">
        <v>0</v>
      </c>
      <c r="H77" s="66" t="s">
        <v>34</v>
      </c>
      <c r="I77" s="43">
        <v>0</v>
      </c>
      <c r="J77" s="43">
        <f t="shared" si="4"/>
        <v>0</v>
      </c>
      <c r="K77" s="91" t="s">
        <v>224</v>
      </c>
    </row>
    <row r="78" spans="2:11" s="36" customFormat="1" ht="13">
      <c r="B78" s="129"/>
      <c r="C78" s="64" t="s">
        <v>142</v>
      </c>
      <c r="D78" s="68" t="s">
        <v>215</v>
      </c>
      <c r="E78" s="67">
        <v>12</v>
      </c>
      <c r="F78" s="66" t="s">
        <v>30</v>
      </c>
      <c r="G78" s="67">
        <v>2</v>
      </c>
      <c r="H78" s="66" t="s">
        <v>50</v>
      </c>
      <c r="I78" s="43">
        <v>300</v>
      </c>
      <c r="J78" s="43">
        <f t="shared" si="4"/>
        <v>7200</v>
      </c>
      <c r="K78" s="17"/>
    </row>
    <row r="79" spans="2:11" s="36" customFormat="1" ht="13">
      <c r="B79" s="129"/>
      <c r="C79" s="64" t="s">
        <v>194</v>
      </c>
      <c r="D79" s="68" t="s">
        <v>204</v>
      </c>
      <c r="E79" s="67">
        <v>2</v>
      </c>
      <c r="F79" s="66" t="s">
        <v>195</v>
      </c>
      <c r="G79" s="67">
        <v>2</v>
      </c>
      <c r="H79" s="66" t="s">
        <v>34</v>
      </c>
      <c r="I79" s="43">
        <v>1500</v>
      </c>
      <c r="J79" s="43">
        <f t="shared" si="4"/>
        <v>6000</v>
      </c>
      <c r="K79" s="17"/>
    </row>
    <row r="80" spans="2:11" s="36" customFormat="1" ht="14" thickBot="1">
      <c r="B80" s="127"/>
      <c r="C80" s="114" t="s">
        <v>26</v>
      </c>
      <c r="D80" s="114"/>
      <c r="E80" s="114"/>
      <c r="F80" s="114"/>
      <c r="G80" s="114"/>
      <c r="H80" s="114"/>
      <c r="I80" s="115"/>
      <c r="J80" s="18">
        <f>SUM(J64:J79)</f>
        <v>84850</v>
      </c>
      <c r="K80" s="19"/>
    </row>
    <row r="81" spans="2:11" s="36" customFormat="1" ht="18" customHeight="1">
      <c r="B81" s="122" t="s">
        <v>27</v>
      </c>
      <c r="C81" s="70" t="s">
        <v>54</v>
      </c>
      <c r="D81" s="71" t="s">
        <v>55</v>
      </c>
      <c r="E81" s="70">
        <v>6</v>
      </c>
      <c r="F81" s="70" t="s">
        <v>56</v>
      </c>
      <c r="G81" s="70">
        <v>1</v>
      </c>
      <c r="H81" s="70" t="s">
        <v>56</v>
      </c>
      <c r="I81" s="42">
        <v>50</v>
      </c>
      <c r="J81" s="43">
        <f>E81*G81*I81</f>
        <v>300</v>
      </c>
      <c r="K81" s="35"/>
    </row>
    <row r="82" spans="2:11" s="36" customFormat="1" ht="18" customHeight="1">
      <c r="B82" s="123"/>
      <c r="C82" s="70" t="s">
        <v>54</v>
      </c>
      <c r="D82" s="71" t="s">
        <v>57</v>
      </c>
      <c r="E82" s="70">
        <v>10</v>
      </c>
      <c r="F82" s="70" t="s">
        <v>56</v>
      </c>
      <c r="G82" s="70">
        <v>1</v>
      </c>
      <c r="H82" s="70" t="s">
        <v>56</v>
      </c>
      <c r="I82" s="42">
        <v>10</v>
      </c>
      <c r="J82" s="43">
        <f>E82*G82*I82</f>
        <v>100</v>
      </c>
      <c r="K82" s="17"/>
    </row>
    <row r="83" spans="2:11" s="36" customFormat="1" ht="18" customHeight="1">
      <c r="B83" s="123"/>
      <c r="C83" s="70" t="s">
        <v>61</v>
      </c>
      <c r="D83" s="71" t="s">
        <v>62</v>
      </c>
      <c r="E83" s="70">
        <v>100</v>
      </c>
      <c r="F83" s="70" t="s">
        <v>63</v>
      </c>
      <c r="G83" s="70">
        <v>1</v>
      </c>
      <c r="H83" s="70" t="s">
        <v>34</v>
      </c>
      <c r="I83" s="42">
        <v>2</v>
      </c>
      <c r="J83" s="43">
        <f t="shared" ref="J83:J97" si="5">E83*G83*I83</f>
        <v>200</v>
      </c>
      <c r="K83" s="17"/>
    </row>
    <row r="84" spans="2:11" s="36" customFormat="1" ht="18" customHeight="1">
      <c r="B84" s="123"/>
      <c r="C84" s="70" t="s">
        <v>54</v>
      </c>
      <c r="D84" s="70" t="s">
        <v>171</v>
      </c>
      <c r="E84" s="70">
        <v>1</v>
      </c>
      <c r="F84" s="70" t="s">
        <v>63</v>
      </c>
      <c r="G84" s="70">
        <v>0</v>
      </c>
      <c r="H84" s="70" t="s">
        <v>56</v>
      </c>
      <c r="I84" s="42">
        <v>0</v>
      </c>
      <c r="J84" s="43">
        <f t="shared" si="5"/>
        <v>0</v>
      </c>
      <c r="K84" s="91" t="s">
        <v>224</v>
      </c>
    </row>
    <row r="85" spans="2:11" s="36" customFormat="1" ht="18" customHeight="1">
      <c r="B85" s="123"/>
      <c r="C85" s="70" t="s">
        <v>61</v>
      </c>
      <c r="D85" s="70" t="s">
        <v>65</v>
      </c>
      <c r="E85" s="70">
        <v>8</v>
      </c>
      <c r="F85" s="70" t="s">
        <v>64</v>
      </c>
      <c r="G85" s="70">
        <v>1</v>
      </c>
      <c r="H85" s="70" t="s">
        <v>34</v>
      </c>
      <c r="I85" s="42">
        <v>60</v>
      </c>
      <c r="J85" s="43">
        <f t="shared" si="5"/>
        <v>480</v>
      </c>
      <c r="K85" s="17"/>
    </row>
    <row r="86" spans="2:11" s="36" customFormat="1" ht="18" customHeight="1">
      <c r="B86" s="123"/>
      <c r="C86" s="70" t="s">
        <v>61</v>
      </c>
      <c r="D86" s="70" t="s">
        <v>154</v>
      </c>
      <c r="E86" s="70">
        <v>400</v>
      </c>
      <c r="F86" s="70" t="s">
        <v>64</v>
      </c>
      <c r="G86" s="70">
        <v>1</v>
      </c>
      <c r="H86" s="70" t="s">
        <v>64</v>
      </c>
      <c r="I86" s="42">
        <v>2</v>
      </c>
      <c r="J86" s="43">
        <f t="shared" si="5"/>
        <v>800</v>
      </c>
      <c r="K86" s="10" t="s">
        <v>256</v>
      </c>
    </row>
    <row r="87" spans="2:11" s="36" customFormat="1" ht="18" customHeight="1">
      <c r="B87" s="123"/>
      <c r="C87" s="70" t="s">
        <v>61</v>
      </c>
      <c r="D87" s="70" t="s">
        <v>155</v>
      </c>
      <c r="E87" s="70">
        <v>50</v>
      </c>
      <c r="F87" s="70" t="s">
        <v>170</v>
      </c>
      <c r="G87" s="70">
        <v>1</v>
      </c>
      <c r="H87" s="70" t="s">
        <v>64</v>
      </c>
      <c r="I87" s="42">
        <v>80</v>
      </c>
      <c r="J87" s="43">
        <f t="shared" si="5"/>
        <v>4000</v>
      </c>
      <c r="K87" s="10"/>
    </row>
    <row r="88" spans="2:11" s="36" customFormat="1" ht="18" customHeight="1">
      <c r="B88" s="123"/>
      <c r="C88" s="70" t="s">
        <v>61</v>
      </c>
      <c r="D88" s="70" t="s">
        <v>214</v>
      </c>
      <c r="E88" s="70">
        <v>170</v>
      </c>
      <c r="F88" s="70" t="s">
        <v>63</v>
      </c>
      <c r="G88" s="70">
        <v>0</v>
      </c>
      <c r="H88" s="70" t="s">
        <v>64</v>
      </c>
      <c r="I88" s="42">
        <v>0</v>
      </c>
      <c r="J88" s="43">
        <f t="shared" ref="J88:J90" si="6">E88*G88*I88</f>
        <v>0</v>
      </c>
      <c r="K88" s="91" t="s">
        <v>224</v>
      </c>
    </row>
    <row r="89" spans="2:11" s="36" customFormat="1" ht="18" customHeight="1">
      <c r="B89" s="123"/>
      <c r="C89" s="70" t="s">
        <v>61</v>
      </c>
      <c r="D89" s="70" t="s">
        <v>235</v>
      </c>
      <c r="E89" s="70">
        <v>1</v>
      </c>
      <c r="F89" s="70" t="s">
        <v>236</v>
      </c>
      <c r="G89" s="70">
        <v>1</v>
      </c>
      <c r="H89" s="70" t="s">
        <v>238</v>
      </c>
      <c r="I89" s="42">
        <v>500</v>
      </c>
      <c r="J89" s="43">
        <f t="shared" si="6"/>
        <v>500</v>
      </c>
      <c r="K89" s="10" t="s">
        <v>233</v>
      </c>
    </row>
    <row r="90" spans="2:11" s="36" customFormat="1" ht="18" customHeight="1">
      <c r="B90" s="123"/>
      <c r="C90" s="70" t="s">
        <v>61</v>
      </c>
      <c r="D90" s="70" t="s">
        <v>239</v>
      </c>
      <c r="E90" s="70">
        <v>200</v>
      </c>
      <c r="F90" s="70" t="s">
        <v>240</v>
      </c>
      <c r="G90" s="70">
        <v>1</v>
      </c>
      <c r="H90" s="70" t="s">
        <v>64</v>
      </c>
      <c r="I90" s="42">
        <v>35</v>
      </c>
      <c r="J90" s="43">
        <f t="shared" si="6"/>
        <v>7000</v>
      </c>
      <c r="K90" s="10" t="s">
        <v>233</v>
      </c>
    </row>
    <row r="91" spans="2:11" s="36" customFormat="1" ht="18" customHeight="1">
      <c r="B91" s="123"/>
      <c r="C91" s="70" t="s">
        <v>61</v>
      </c>
      <c r="D91" s="70" t="s">
        <v>156</v>
      </c>
      <c r="E91" s="70">
        <v>200</v>
      </c>
      <c r="F91" s="70" t="s">
        <v>64</v>
      </c>
      <c r="G91" s="70">
        <v>1</v>
      </c>
      <c r="H91" s="70" t="s">
        <v>64</v>
      </c>
      <c r="I91" s="42">
        <v>15</v>
      </c>
      <c r="J91" s="43">
        <f t="shared" si="5"/>
        <v>3000</v>
      </c>
      <c r="K91" s="17"/>
    </row>
    <row r="92" spans="2:11" s="36" customFormat="1" ht="18" customHeight="1">
      <c r="B92" s="123"/>
      <c r="C92" s="70" t="s">
        <v>61</v>
      </c>
      <c r="D92" s="70" t="s">
        <v>157</v>
      </c>
      <c r="E92" s="70">
        <v>50</v>
      </c>
      <c r="F92" s="70" t="s">
        <v>64</v>
      </c>
      <c r="G92" s="70">
        <v>1</v>
      </c>
      <c r="H92" s="70" t="s">
        <v>64</v>
      </c>
      <c r="I92" s="42">
        <v>15</v>
      </c>
      <c r="J92" s="43">
        <f t="shared" si="5"/>
        <v>750</v>
      </c>
      <c r="K92" s="17"/>
    </row>
    <row r="93" spans="2:11" s="36" customFormat="1" ht="18" customHeight="1">
      <c r="B93" s="123"/>
      <c r="C93" s="70" t="s">
        <v>61</v>
      </c>
      <c r="D93" s="70" t="s">
        <v>175</v>
      </c>
      <c r="E93" s="70">
        <v>1</v>
      </c>
      <c r="F93" s="70" t="s">
        <v>49</v>
      </c>
      <c r="G93" s="70">
        <v>0</v>
      </c>
      <c r="H93" s="70" t="s">
        <v>34</v>
      </c>
      <c r="I93" s="42">
        <v>0</v>
      </c>
      <c r="J93" s="43">
        <f t="shared" si="5"/>
        <v>0</v>
      </c>
      <c r="K93" s="91" t="s">
        <v>224</v>
      </c>
    </row>
    <row r="94" spans="2:11" s="36" customFormat="1" ht="18" customHeight="1">
      <c r="B94" s="123"/>
      <c r="C94" s="70" t="s">
        <v>61</v>
      </c>
      <c r="D94" s="70" t="s">
        <v>176</v>
      </c>
      <c r="E94" s="70">
        <v>10</v>
      </c>
      <c r="F94" s="70" t="s">
        <v>64</v>
      </c>
      <c r="G94" s="70">
        <v>1</v>
      </c>
      <c r="H94" s="70" t="s">
        <v>34</v>
      </c>
      <c r="I94" s="42">
        <v>0</v>
      </c>
      <c r="J94" s="43">
        <f t="shared" si="5"/>
        <v>0</v>
      </c>
      <c r="K94" s="91" t="s">
        <v>224</v>
      </c>
    </row>
    <row r="95" spans="2:11" s="36" customFormat="1" ht="18" customHeight="1">
      <c r="B95" s="123"/>
      <c r="C95" s="70" t="s">
        <v>61</v>
      </c>
      <c r="D95" s="92" t="s">
        <v>241</v>
      </c>
      <c r="E95" s="70">
        <v>200</v>
      </c>
      <c r="F95" s="70" t="s">
        <v>242</v>
      </c>
      <c r="G95" s="92">
        <v>1</v>
      </c>
      <c r="H95" s="70" t="s">
        <v>237</v>
      </c>
      <c r="I95" s="93">
        <v>50</v>
      </c>
      <c r="J95" s="94">
        <f t="shared" si="5"/>
        <v>10000</v>
      </c>
      <c r="K95" s="10" t="s">
        <v>243</v>
      </c>
    </row>
    <row r="96" spans="2:11" s="36" customFormat="1" ht="26">
      <c r="B96" s="123"/>
      <c r="C96" s="70" t="s">
        <v>61</v>
      </c>
      <c r="D96" s="92" t="s">
        <v>261</v>
      </c>
      <c r="E96" s="70">
        <v>200</v>
      </c>
      <c r="F96" s="70" t="s">
        <v>242</v>
      </c>
      <c r="G96" s="92">
        <v>1</v>
      </c>
      <c r="H96" s="70" t="s">
        <v>237</v>
      </c>
      <c r="I96" s="93">
        <v>20</v>
      </c>
      <c r="J96" s="94">
        <f t="shared" si="5"/>
        <v>4000</v>
      </c>
      <c r="K96" s="10" t="s">
        <v>233</v>
      </c>
    </row>
    <row r="97" spans="2:11" s="36" customFormat="1" ht="18" customHeight="1">
      <c r="B97" s="123"/>
      <c r="C97" s="70" t="s">
        <v>61</v>
      </c>
      <c r="D97" s="92" t="s">
        <v>244</v>
      </c>
      <c r="E97" s="70">
        <v>200</v>
      </c>
      <c r="F97" s="70" t="s">
        <v>245</v>
      </c>
      <c r="G97" s="92">
        <v>1</v>
      </c>
      <c r="H97" s="70" t="s">
        <v>246</v>
      </c>
      <c r="I97" s="93">
        <v>6</v>
      </c>
      <c r="J97" s="94">
        <f t="shared" si="5"/>
        <v>1200</v>
      </c>
      <c r="K97" s="10" t="s">
        <v>233</v>
      </c>
    </row>
    <row r="98" spans="2:11" s="36" customFormat="1" ht="14" thickBot="1">
      <c r="B98" s="124"/>
      <c r="C98" s="114" t="s">
        <v>28</v>
      </c>
      <c r="D98" s="114"/>
      <c r="E98" s="114"/>
      <c r="F98" s="114"/>
      <c r="G98" s="114"/>
      <c r="H98" s="114"/>
      <c r="I98" s="115"/>
      <c r="J98" s="18">
        <f>SUM(J81:J97)</f>
        <v>32330</v>
      </c>
      <c r="K98" s="19"/>
    </row>
    <row r="99" spans="2:11" s="36" customFormat="1" ht="20.25" customHeight="1">
      <c r="B99" s="111" t="s">
        <v>29</v>
      </c>
      <c r="C99" s="72" t="s">
        <v>66</v>
      </c>
      <c r="D99" s="73" t="s">
        <v>160</v>
      </c>
      <c r="E99" s="73">
        <v>2</v>
      </c>
      <c r="F99" s="73" t="s">
        <v>30</v>
      </c>
      <c r="G99" s="73">
        <v>1</v>
      </c>
      <c r="H99" s="73" t="s">
        <v>50</v>
      </c>
      <c r="I99" s="42">
        <v>2500</v>
      </c>
      <c r="J99" s="43">
        <f t="shared" ref="J99:J109" si="7">E99*G99*I99</f>
        <v>5000</v>
      </c>
      <c r="K99" s="35" t="s">
        <v>218</v>
      </c>
    </row>
    <row r="100" spans="2:11" s="36" customFormat="1" ht="20.25" customHeight="1">
      <c r="B100" s="117"/>
      <c r="C100" s="74" t="s">
        <v>67</v>
      </c>
      <c r="D100" s="75" t="s">
        <v>161</v>
      </c>
      <c r="E100" s="75">
        <v>3</v>
      </c>
      <c r="F100" s="76" t="s">
        <v>30</v>
      </c>
      <c r="G100" s="76">
        <v>1</v>
      </c>
      <c r="H100" s="76" t="s">
        <v>50</v>
      </c>
      <c r="I100" s="42">
        <v>2500</v>
      </c>
      <c r="J100" s="43">
        <f t="shared" si="7"/>
        <v>7500</v>
      </c>
      <c r="K100" s="53" t="s">
        <v>218</v>
      </c>
    </row>
    <row r="101" spans="2:11" s="36" customFormat="1" ht="20.25" customHeight="1">
      <c r="B101" s="117"/>
      <c r="C101" s="74" t="s">
        <v>162</v>
      </c>
      <c r="D101" s="75" t="s">
        <v>163</v>
      </c>
      <c r="E101" s="75">
        <v>1</v>
      </c>
      <c r="F101" s="76" t="s">
        <v>30</v>
      </c>
      <c r="G101" s="76">
        <v>1</v>
      </c>
      <c r="H101" s="76" t="s">
        <v>50</v>
      </c>
      <c r="I101" s="42">
        <v>5000</v>
      </c>
      <c r="J101" s="43">
        <f t="shared" si="7"/>
        <v>5000</v>
      </c>
      <c r="K101" s="53" t="s">
        <v>218</v>
      </c>
    </row>
    <row r="102" spans="2:11" s="36" customFormat="1" ht="20.25" customHeight="1">
      <c r="B102" s="117"/>
      <c r="C102" s="75" t="s">
        <v>247</v>
      </c>
      <c r="D102" s="75" t="s">
        <v>248</v>
      </c>
      <c r="E102" s="75">
        <v>1</v>
      </c>
      <c r="F102" s="76" t="s">
        <v>30</v>
      </c>
      <c r="G102" s="75">
        <v>1</v>
      </c>
      <c r="H102" s="76" t="s">
        <v>50</v>
      </c>
      <c r="I102" s="42">
        <v>4000</v>
      </c>
      <c r="J102" s="43">
        <f t="shared" si="7"/>
        <v>4000</v>
      </c>
      <c r="K102" s="10" t="s">
        <v>233</v>
      </c>
    </row>
    <row r="103" spans="2:11" s="36" customFormat="1" ht="20.25" customHeight="1">
      <c r="B103" s="117"/>
      <c r="C103" s="75" t="s">
        <v>247</v>
      </c>
      <c r="D103" s="75" t="s">
        <v>249</v>
      </c>
      <c r="E103" s="75">
        <v>1</v>
      </c>
      <c r="F103" s="75" t="s">
        <v>250</v>
      </c>
      <c r="G103" s="75">
        <v>1</v>
      </c>
      <c r="H103" s="76" t="s">
        <v>50</v>
      </c>
      <c r="I103" s="42">
        <v>5000</v>
      </c>
      <c r="J103" s="43">
        <f t="shared" si="7"/>
        <v>5000</v>
      </c>
      <c r="K103" s="10" t="s">
        <v>233</v>
      </c>
    </row>
    <row r="104" spans="2:11" s="36" customFormat="1" ht="20.25" customHeight="1">
      <c r="B104" s="117"/>
      <c r="C104" s="75" t="s">
        <v>58</v>
      </c>
      <c r="D104" s="75" t="s">
        <v>59</v>
      </c>
      <c r="E104" s="75">
        <v>1</v>
      </c>
      <c r="F104" s="76" t="s">
        <v>34</v>
      </c>
      <c r="G104" s="76">
        <v>1</v>
      </c>
      <c r="H104" s="76" t="s">
        <v>50</v>
      </c>
      <c r="I104" s="42">
        <v>2500</v>
      </c>
      <c r="J104" s="43">
        <f t="shared" si="7"/>
        <v>2500</v>
      </c>
      <c r="K104" s="53"/>
    </row>
    <row r="105" spans="2:11" s="36" customFormat="1" ht="20.25" customHeight="1">
      <c r="B105" s="112"/>
      <c r="C105" s="75" t="s">
        <v>164</v>
      </c>
      <c r="D105" s="75" t="s">
        <v>165</v>
      </c>
      <c r="E105" s="75">
        <v>3</v>
      </c>
      <c r="F105" s="75" t="s">
        <v>60</v>
      </c>
      <c r="G105" s="75">
        <v>1</v>
      </c>
      <c r="H105" s="76" t="s">
        <v>34</v>
      </c>
      <c r="I105" s="42">
        <v>3000</v>
      </c>
      <c r="J105" s="43">
        <f t="shared" si="7"/>
        <v>9000</v>
      </c>
      <c r="K105" s="17"/>
    </row>
    <row r="106" spans="2:11" s="36" customFormat="1" ht="20.25" customHeight="1">
      <c r="B106" s="118"/>
      <c r="C106" s="76" t="s">
        <v>269</v>
      </c>
      <c r="D106" s="76" t="s">
        <v>270</v>
      </c>
      <c r="E106" s="76">
        <v>1</v>
      </c>
      <c r="F106" s="76" t="s">
        <v>271</v>
      </c>
      <c r="G106" s="76">
        <v>1</v>
      </c>
      <c r="H106" s="76" t="s">
        <v>272</v>
      </c>
      <c r="I106" s="42">
        <v>5000</v>
      </c>
      <c r="J106" s="43">
        <f t="shared" si="7"/>
        <v>5000</v>
      </c>
      <c r="K106" s="10" t="s">
        <v>233</v>
      </c>
    </row>
    <row r="107" spans="2:11" s="36" customFormat="1" ht="20.25" customHeight="1">
      <c r="B107" s="118"/>
      <c r="C107" s="76" t="s">
        <v>269</v>
      </c>
      <c r="D107" s="76" t="s">
        <v>273</v>
      </c>
      <c r="E107" s="76">
        <v>1</v>
      </c>
      <c r="F107" s="76" t="s">
        <v>274</v>
      </c>
      <c r="G107" s="76">
        <v>1</v>
      </c>
      <c r="H107" s="76" t="s">
        <v>275</v>
      </c>
      <c r="I107" s="42">
        <v>1500</v>
      </c>
      <c r="J107" s="43">
        <f t="shared" si="7"/>
        <v>1500</v>
      </c>
      <c r="K107" s="10" t="s">
        <v>233</v>
      </c>
    </row>
    <row r="108" spans="2:11" s="36" customFormat="1" ht="20.25" customHeight="1">
      <c r="B108" s="118"/>
      <c r="C108" s="102" t="s">
        <v>276</v>
      </c>
      <c r="D108" s="76"/>
      <c r="E108" s="76">
        <v>1</v>
      </c>
      <c r="F108" s="76" t="s">
        <v>271</v>
      </c>
      <c r="G108" s="76">
        <v>1</v>
      </c>
      <c r="H108" s="76" t="s">
        <v>272</v>
      </c>
      <c r="I108" s="93">
        <v>1200</v>
      </c>
      <c r="J108" s="94">
        <f t="shared" si="7"/>
        <v>1200</v>
      </c>
      <c r="K108" s="10" t="s">
        <v>233</v>
      </c>
    </row>
    <row r="109" spans="2:11" s="36" customFormat="1" ht="20.25" customHeight="1">
      <c r="B109" s="118"/>
      <c r="C109" s="102" t="s">
        <v>277</v>
      </c>
      <c r="D109" s="76" t="s">
        <v>278</v>
      </c>
      <c r="E109" s="76">
        <v>4</v>
      </c>
      <c r="F109" s="76" t="s">
        <v>279</v>
      </c>
      <c r="G109" s="76">
        <v>1</v>
      </c>
      <c r="H109" s="76" t="s">
        <v>280</v>
      </c>
      <c r="I109" s="42">
        <v>500</v>
      </c>
      <c r="J109" s="94">
        <f t="shared" si="7"/>
        <v>2000</v>
      </c>
      <c r="K109" s="10" t="s">
        <v>233</v>
      </c>
    </row>
    <row r="110" spans="2:11" s="36" customFormat="1" ht="18" customHeight="1" thickBot="1">
      <c r="B110" s="113"/>
      <c r="C110" s="119" t="s">
        <v>143</v>
      </c>
      <c r="D110" s="114"/>
      <c r="E110" s="114"/>
      <c r="F110" s="114"/>
      <c r="G110" s="114"/>
      <c r="H110" s="114"/>
      <c r="I110" s="115"/>
      <c r="J110" s="18">
        <f>SUM(J99:J109)</f>
        <v>47700</v>
      </c>
      <c r="K110" s="19"/>
    </row>
    <row r="111" spans="2:11" s="36" customFormat="1" ht="13">
      <c r="B111" s="120" t="s">
        <v>32</v>
      </c>
      <c r="C111" s="65" t="s">
        <v>259</v>
      </c>
      <c r="D111" s="65" t="s">
        <v>260</v>
      </c>
      <c r="E111" s="67">
        <v>1</v>
      </c>
      <c r="F111" s="66" t="s">
        <v>33</v>
      </c>
      <c r="G111" s="67">
        <v>1</v>
      </c>
      <c r="H111" s="66" t="s">
        <v>34</v>
      </c>
      <c r="I111" s="33">
        <v>25000</v>
      </c>
      <c r="J111" s="34">
        <f>E111*G111*I111</f>
        <v>25000</v>
      </c>
      <c r="K111" s="90" t="s">
        <v>258</v>
      </c>
    </row>
    <row r="112" spans="2:11" s="36" customFormat="1" ht="14" thickBot="1">
      <c r="B112" s="121"/>
      <c r="C112" s="114" t="s">
        <v>35</v>
      </c>
      <c r="D112" s="114"/>
      <c r="E112" s="114"/>
      <c r="F112" s="114"/>
      <c r="G112" s="114"/>
      <c r="H112" s="114"/>
      <c r="I112" s="115"/>
      <c r="J112" s="18">
        <f>SUM(J111:J111)</f>
        <v>25000</v>
      </c>
      <c r="K112" s="19"/>
    </row>
    <row r="113" spans="2:11" s="36" customFormat="1" ht="18" customHeight="1">
      <c r="B113" s="111" t="s">
        <v>219</v>
      </c>
      <c r="C113" s="46" t="s">
        <v>216</v>
      </c>
      <c r="D113" s="39" t="s">
        <v>217</v>
      </c>
      <c r="E113" s="40">
        <v>10</v>
      </c>
      <c r="F113" s="41" t="s">
        <v>31</v>
      </c>
      <c r="G113" s="40">
        <v>1</v>
      </c>
      <c r="H113" s="41" t="s">
        <v>36</v>
      </c>
      <c r="I113" s="42">
        <v>800</v>
      </c>
      <c r="J113" s="21">
        <v>0</v>
      </c>
      <c r="K113" s="10" t="s">
        <v>213</v>
      </c>
    </row>
    <row r="114" spans="2:11" s="36" customFormat="1" ht="18" customHeight="1">
      <c r="B114" s="112"/>
      <c r="C114" s="46" t="s">
        <v>168</v>
      </c>
      <c r="D114" s="39" t="s">
        <v>169</v>
      </c>
      <c r="E114" s="40">
        <v>12</v>
      </c>
      <c r="F114" s="41" t="s">
        <v>31</v>
      </c>
      <c r="G114" s="40">
        <v>1</v>
      </c>
      <c r="H114" s="41" t="s">
        <v>36</v>
      </c>
      <c r="I114" s="42">
        <v>100</v>
      </c>
      <c r="J114" s="43">
        <f>E114*G114*I114</f>
        <v>1200</v>
      </c>
      <c r="K114" s="17"/>
    </row>
    <row r="115" spans="2:11" s="36" customFormat="1" ht="18" customHeight="1">
      <c r="B115" s="112"/>
      <c r="C115" s="77" t="s">
        <v>251</v>
      </c>
      <c r="D115" s="45" t="s">
        <v>252</v>
      </c>
      <c r="E115" s="40">
        <v>3</v>
      </c>
      <c r="F115" s="41" t="s">
        <v>253</v>
      </c>
      <c r="G115" s="40">
        <v>1</v>
      </c>
      <c r="H115" s="41" t="s">
        <v>250</v>
      </c>
      <c r="I115" s="42">
        <v>3000</v>
      </c>
      <c r="J115" s="43">
        <f>E115*G115*I115</f>
        <v>9000</v>
      </c>
      <c r="K115" s="10" t="s">
        <v>233</v>
      </c>
    </row>
    <row r="116" spans="2:11" s="36" customFormat="1" ht="18" customHeight="1">
      <c r="B116" s="112"/>
      <c r="C116" s="77" t="s">
        <v>37</v>
      </c>
      <c r="D116" s="45" t="s">
        <v>158</v>
      </c>
      <c r="E116" s="40">
        <v>1</v>
      </c>
      <c r="F116" s="41" t="s">
        <v>31</v>
      </c>
      <c r="G116" s="40">
        <v>1</v>
      </c>
      <c r="H116" s="41" t="s">
        <v>36</v>
      </c>
      <c r="I116" s="42">
        <v>5000</v>
      </c>
      <c r="J116" s="43">
        <f>E116*G116*I116</f>
        <v>5000</v>
      </c>
      <c r="K116" s="17"/>
    </row>
    <row r="117" spans="2:11" s="36" customFormat="1" ht="18" customHeight="1">
      <c r="B117" s="112"/>
      <c r="C117" s="77" t="s">
        <v>37</v>
      </c>
      <c r="D117" s="45" t="s">
        <v>284</v>
      </c>
      <c r="E117" s="40">
        <v>10</v>
      </c>
      <c r="F117" s="41" t="s">
        <v>31</v>
      </c>
      <c r="G117" s="40">
        <v>1</v>
      </c>
      <c r="H117" s="41" t="s">
        <v>36</v>
      </c>
      <c r="I117" s="42">
        <v>1000</v>
      </c>
      <c r="J117" s="43">
        <f>E117*G117*I117</f>
        <v>10000</v>
      </c>
      <c r="K117" s="17"/>
    </row>
    <row r="118" spans="2:11" s="36" customFormat="1" ht="14" thickBot="1">
      <c r="B118" s="113"/>
      <c r="C118" s="114" t="s">
        <v>38</v>
      </c>
      <c r="D118" s="114"/>
      <c r="E118" s="114"/>
      <c r="F118" s="114"/>
      <c r="G118" s="114"/>
      <c r="H118" s="114"/>
      <c r="I118" s="115"/>
      <c r="J118" s="18">
        <f>SUM(J113:J117)</f>
        <v>25200</v>
      </c>
      <c r="K118" s="19"/>
    </row>
    <row r="119" spans="2:11" s="81" customFormat="1" ht="21" customHeight="1">
      <c r="B119" s="111" t="s">
        <v>39</v>
      </c>
      <c r="C119" s="78" t="s">
        <v>150</v>
      </c>
      <c r="D119" s="79" t="s">
        <v>151</v>
      </c>
      <c r="E119" s="79">
        <v>1</v>
      </c>
      <c r="F119" s="39" t="s">
        <v>49</v>
      </c>
      <c r="G119" s="39">
        <v>1</v>
      </c>
      <c r="H119" s="39" t="s">
        <v>34</v>
      </c>
      <c r="I119" s="42">
        <v>3000</v>
      </c>
      <c r="J119" s="43">
        <f>E119*G119*I119</f>
        <v>3000</v>
      </c>
      <c r="K119" s="80"/>
    </row>
    <row r="120" spans="2:11" s="81" customFormat="1" ht="22" customHeight="1">
      <c r="B120" s="112"/>
      <c r="C120" s="46" t="s">
        <v>221</v>
      </c>
      <c r="D120" s="39"/>
      <c r="E120" s="39">
        <v>1</v>
      </c>
      <c r="F120" s="39" t="s">
        <v>49</v>
      </c>
      <c r="G120" s="39">
        <v>1</v>
      </c>
      <c r="H120" s="39" t="s">
        <v>34</v>
      </c>
      <c r="I120" s="42">
        <v>8000</v>
      </c>
      <c r="J120" s="43">
        <f>E120*G120*I120</f>
        <v>8000</v>
      </c>
      <c r="K120" s="10"/>
    </row>
    <row r="121" spans="2:11" s="81" customFormat="1" ht="20" customHeight="1">
      <c r="B121" s="112"/>
      <c r="C121" s="78" t="s">
        <v>254</v>
      </c>
      <c r="D121" s="79" t="s">
        <v>255</v>
      </c>
      <c r="E121" s="79">
        <v>1</v>
      </c>
      <c r="F121" s="39" t="s">
        <v>49</v>
      </c>
      <c r="G121" s="39">
        <v>1</v>
      </c>
      <c r="H121" s="39" t="s">
        <v>34</v>
      </c>
      <c r="I121" s="42">
        <v>10000</v>
      </c>
      <c r="J121" s="43">
        <f>E121*G121*I121</f>
        <v>10000</v>
      </c>
      <c r="K121" s="95"/>
    </row>
    <row r="122" spans="2:11" s="81" customFormat="1" ht="26">
      <c r="B122" s="112"/>
      <c r="C122" s="46" t="s">
        <v>159</v>
      </c>
      <c r="D122" s="39" t="s">
        <v>220</v>
      </c>
      <c r="E122" s="39">
        <v>1</v>
      </c>
      <c r="F122" s="39" t="s">
        <v>49</v>
      </c>
      <c r="G122" s="39">
        <v>1</v>
      </c>
      <c r="H122" s="39" t="s">
        <v>34</v>
      </c>
      <c r="I122" s="42">
        <v>9000</v>
      </c>
      <c r="J122" s="43">
        <f>E122*G122*I122</f>
        <v>9000</v>
      </c>
      <c r="K122" s="82"/>
    </row>
    <row r="123" spans="2:11" s="81" customFormat="1" ht="14" thickBot="1">
      <c r="B123" s="113"/>
      <c r="C123" s="115" t="s">
        <v>40</v>
      </c>
      <c r="D123" s="116"/>
      <c r="E123" s="116"/>
      <c r="F123" s="116"/>
      <c r="G123" s="116"/>
      <c r="H123" s="116"/>
      <c r="I123" s="116"/>
      <c r="J123" s="18">
        <f>SUM(J119:J122)</f>
        <v>30000</v>
      </c>
      <c r="K123" s="19"/>
    </row>
    <row r="124" spans="2:11" s="87" customFormat="1" ht="17.25" customHeight="1">
      <c r="B124" s="83" t="s">
        <v>51</v>
      </c>
      <c r="C124" s="84" t="s">
        <v>52</v>
      </c>
      <c r="D124" s="85"/>
      <c r="E124" s="85"/>
      <c r="F124" s="85"/>
      <c r="G124" s="85"/>
      <c r="H124" s="85"/>
      <c r="I124" s="85"/>
      <c r="J124" s="86">
        <f>J123+J118+J112+J110+J80+J63+J18+J15+J11+J7+J98</f>
        <v>812680</v>
      </c>
      <c r="K124" s="86"/>
    </row>
    <row r="125" spans="2:11" s="87" customFormat="1" ht="17.25" customHeight="1">
      <c r="B125" s="83" t="s">
        <v>144</v>
      </c>
      <c r="C125" s="84">
        <v>0.1</v>
      </c>
      <c r="D125" s="85"/>
      <c r="E125" s="85"/>
      <c r="F125" s="85"/>
      <c r="G125" s="85"/>
      <c r="H125" s="85"/>
      <c r="I125" s="85"/>
      <c r="J125" s="86">
        <f>J124*0.1</f>
        <v>81268</v>
      </c>
      <c r="K125" s="86"/>
    </row>
    <row r="126" spans="2:11" s="87" customFormat="1" ht="17.25" customHeight="1">
      <c r="B126" s="88" t="s">
        <v>41</v>
      </c>
      <c r="C126" s="84">
        <v>0.06</v>
      </c>
      <c r="D126" s="85"/>
      <c r="E126" s="85"/>
      <c r="F126" s="85"/>
      <c r="G126" s="85"/>
      <c r="H126" s="85"/>
      <c r="I126" s="85"/>
      <c r="J126" s="86">
        <f>(J124+J125)*0.06</f>
        <v>53636.88</v>
      </c>
      <c r="K126" s="86"/>
    </row>
    <row r="127" spans="2:11">
      <c r="B127" s="108" t="s">
        <v>43</v>
      </c>
      <c r="C127" s="109"/>
      <c r="D127" s="109"/>
      <c r="E127" s="109"/>
      <c r="F127" s="109"/>
      <c r="G127" s="109"/>
      <c r="H127" s="109"/>
      <c r="I127" s="110"/>
      <c r="J127" s="24">
        <f>J124+J125+J126</f>
        <v>947584.88</v>
      </c>
      <c r="K127" s="12"/>
    </row>
    <row r="128" spans="2:11" ht="31" customHeight="1">
      <c r="B128" s="107" t="s">
        <v>13</v>
      </c>
      <c r="C128" s="103"/>
      <c r="D128" s="103"/>
      <c r="E128" s="103"/>
      <c r="F128" s="103"/>
      <c r="G128" s="103"/>
      <c r="H128" s="103"/>
      <c r="I128" s="106" t="s">
        <v>285</v>
      </c>
      <c r="J128" s="105">
        <v>910000</v>
      </c>
      <c r="K128" s="104"/>
    </row>
    <row r="129" spans="4:10">
      <c r="D129" s="11"/>
      <c r="E129" s="11"/>
      <c r="F129" s="11"/>
      <c r="G129" s="13"/>
      <c r="H129" s="11"/>
    </row>
    <row r="130" spans="4:10">
      <c r="D130" s="11"/>
      <c r="E130" s="11"/>
      <c r="F130" s="11"/>
      <c r="G130" s="13"/>
      <c r="H130" s="11"/>
      <c r="J130" s="97"/>
    </row>
    <row r="131" spans="4:10">
      <c r="D131" s="11"/>
      <c r="E131" s="11"/>
      <c r="F131" s="11"/>
      <c r="G131" s="13"/>
      <c r="H131" s="11"/>
    </row>
    <row r="132" spans="4:10">
      <c r="D132" s="11"/>
      <c r="E132" s="11"/>
      <c r="F132" s="11"/>
      <c r="G132" s="13"/>
      <c r="H132" s="11"/>
    </row>
    <row r="133" spans="4:10">
      <c r="D133" s="11"/>
      <c r="E133" s="11"/>
      <c r="F133" s="11"/>
      <c r="G133" s="13"/>
      <c r="H133" s="11"/>
    </row>
    <row r="134" spans="4:10">
      <c r="D134" s="11"/>
      <c r="E134" s="11"/>
      <c r="F134" s="11"/>
      <c r="G134" s="13"/>
      <c r="H134" s="11"/>
      <c r="J134" s="25"/>
    </row>
    <row r="135" spans="4:10">
      <c r="D135" s="11"/>
      <c r="E135" s="11"/>
      <c r="F135" s="11"/>
      <c r="G135" s="13"/>
      <c r="H135" s="11"/>
    </row>
    <row r="136" spans="4:10">
      <c r="D136" s="11"/>
      <c r="E136" s="11"/>
      <c r="F136" s="11"/>
      <c r="G136" s="13"/>
      <c r="H136" s="11"/>
    </row>
    <row r="137" spans="4:10">
      <c r="D137" s="11"/>
      <c r="E137" s="11"/>
      <c r="F137" s="11"/>
      <c r="G137" s="13"/>
      <c r="H137" s="11"/>
    </row>
    <row r="138" spans="4:10">
      <c r="D138" s="11"/>
      <c r="E138" s="11"/>
      <c r="F138" s="11"/>
      <c r="G138" s="13"/>
      <c r="H138" s="11"/>
    </row>
    <row r="139" spans="4:10">
      <c r="D139" s="11"/>
      <c r="E139" s="11"/>
      <c r="F139" s="11"/>
      <c r="G139" s="13"/>
      <c r="H139" s="11"/>
    </row>
    <row r="140" spans="4:10">
      <c r="D140" s="11"/>
      <c r="E140" s="11"/>
      <c r="F140" s="11"/>
      <c r="G140" s="13"/>
      <c r="H140" s="11"/>
    </row>
    <row r="141" spans="4:10">
      <c r="D141" s="11"/>
      <c r="E141" s="11"/>
      <c r="F141" s="11"/>
      <c r="G141" s="13"/>
      <c r="H141" s="11"/>
    </row>
    <row r="142" spans="4:10">
      <c r="D142" s="11"/>
      <c r="E142" s="11"/>
      <c r="F142" s="11"/>
      <c r="G142" s="13"/>
      <c r="H142" s="11"/>
    </row>
    <row r="143" spans="4:10">
      <c r="D143" s="11"/>
      <c r="E143" s="11"/>
      <c r="F143" s="11"/>
      <c r="G143" s="13"/>
      <c r="H143" s="11"/>
    </row>
    <row r="144" spans="4:10">
      <c r="D144" s="11"/>
      <c r="E144" s="11"/>
      <c r="F144" s="11"/>
      <c r="G144" s="13"/>
      <c r="H144" s="11"/>
    </row>
    <row r="145" spans="4:8">
      <c r="D145" s="11"/>
      <c r="E145" s="11"/>
      <c r="F145" s="11"/>
      <c r="G145" s="13"/>
      <c r="H145" s="11"/>
    </row>
    <row r="146" spans="4:8">
      <c r="D146" s="11"/>
      <c r="E146" s="11"/>
      <c r="F146" s="11"/>
      <c r="G146" s="13"/>
      <c r="H146" s="11"/>
    </row>
    <row r="147" spans="4:8">
      <c r="D147" s="11"/>
      <c r="E147" s="11"/>
      <c r="F147" s="11"/>
      <c r="G147" s="13"/>
      <c r="H147" s="11"/>
    </row>
    <row r="148" spans="4:8">
      <c r="D148" s="11"/>
      <c r="E148" s="11"/>
      <c r="F148" s="11"/>
      <c r="G148" s="13"/>
      <c r="H148" s="11"/>
    </row>
    <row r="149" spans="4:8">
      <c r="D149" s="11"/>
      <c r="E149" s="11"/>
      <c r="F149" s="11"/>
      <c r="G149" s="13"/>
      <c r="H149" s="11"/>
    </row>
    <row r="150" spans="4:8">
      <c r="D150" s="11"/>
      <c r="E150" s="11"/>
      <c r="F150" s="11"/>
      <c r="G150" s="13"/>
      <c r="H150" s="11"/>
    </row>
    <row r="151" spans="4:8">
      <c r="D151" s="11"/>
      <c r="E151" s="11"/>
      <c r="F151" s="11"/>
      <c r="G151" s="13"/>
      <c r="H151" s="11"/>
    </row>
    <row r="152" spans="4:8">
      <c r="D152" s="11"/>
      <c r="E152" s="11"/>
      <c r="F152" s="11"/>
      <c r="G152" s="13"/>
      <c r="H152" s="11"/>
    </row>
    <row r="153" spans="4:8">
      <c r="D153" s="11"/>
      <c r="E153" s="11"/>
      <c r="F153" s="11"/>
      <c r="G153" s="13"/>
      <c r="H153" s="11"/>
    </row>
    <row r="154" spans="4:8">
      <c r="D154" s="11"/>
      <c r="E154" s="11"/>
      <c r="F154" s="11"/>
      <c r="G154" s="13"/>
      <c r="H154" s="11"/>
    </row>
    <row r="155" spans="4:8">
      <c r="D155" s="11"/>
      <c r="E155" s="11"/>
      <c r="F155" s="11"/>
      <c r="G155" s="13"/>
      <c r="H155" s="11"/>
    </row>
    <row r="156" spans="4:8">
      <c r="D156" s="11"/>
      <c r="E156" s="11"/>
      <c r="F156" s="11"/>
      <c r="G156" s="13"/>
      <c r="H156" s="11"/>
    </row>
    <row r="157" spans="4:8">
      <c r="D157" s="11"/>
      <c r="E157" s="11"/>
      <c r="F157" s="11"/>
      <c r="G157" s="13"/>
      <c r="H157" s="11"/>
    </row>
    <row r="158" spans="4:8">
      <c r="D158" s="11"/>
      <c r="E158" s="11"/>
      <c r="F158" s="11"/>
      <c r="G158" s="13"/>
      <c r="H158" s="11"/>
    </row>
    <row r="159" spans="4:8">
      <c r="D159" s="11"/>
      <c r="E159" s="11"/>
      <c r="F159" s="11"/>
      <c r="G159" s="13"/>
      <c r="H159" s="11"/>
    </row>
    <row r="160" spans="4:8">
      <c r="D160" s="11"/>
      <c r="E160" s="11"/>
      <c r="F160" s="11"/>
      <c r="G160" s="13"/>
      <c r="H160" s="11"/>
    </row>
    <row r="161" spans="4:8">
      <c r="D161" s="11"/>
      <c r="E161" s="11"/>
      <c r="F161" s="11"/>
      <c r="G161" s="13"/>
      <c r="H161" s="11"/>
    </row>
    <row r="162" spans="4:8">
      <c r="D162" s="11"/>
      <c r="E162" s="11"/>
      <c r="F162" s="11"/>
      <c r="G162" s="13"/>
      <c r="H162" s="11"/>
    </row>
    <row r="163" spans="4:8">
      <c r="D163" s="11"/>
      <c r="E163" s="11"/>
      <c r="F163" s="11"/>
      <c r="G163" s="13"/>
      <c r="H163" s="11"/>
    </row>
    <row r="164" spans="4:8">
      <c r="D164" s="11"/>
      <c r="E164" s="11"/>
      <c r="F164" s="11"/>
      <c r="G164" s="13"/>
      <c r="H164" s="11"/>
    </row>
    <row r="165" spans="4:8">
      <c r="D165" s="11"/>
      <c r="E165" s="11"/>
      <c r="F165" s="11"/>
      <c r="G165" s="13"/>
      <c r="H165" s="11"/>
    </row>
    <row r="166" spans="4:8">
      <c r="D166" s="11"/>
      <c r="E166" s="11"/>
      <c r="F166" s="11"/>
      <c r="G166" s="13"/>
      <c r="H166" s="11"/>
    </row>
    <row r="167" spans="4:8">
      <c r="D167" s="11"/>
      <c r="E167" s="11"/>
      <c r="F167" s="11"/>
      <c r="G167" s="13"/>
      <c r="H167" s="11"/>
    </row>
    <row r="168" spans="4:8">
      <c r="D168" s="11"/>
      <c r="E168" s="11"/>
      <c r="F168" s="11"/>
      <c r="G168" s="13"/>
      <c r="H168" s="11"/>
    </row>
    <row r="169" spans="4:8">
      <c r="D169" s="11"/>
      <c r="E169" s="11"/>
      <c r="F169" s="11"/>
      <c r="G169" s="13"/>
      <c r="H169" s="11"/>
    </row>
    <row r="170" spans="4:8">
      <c r="D170" s="11"/>
      <c r="E170" s="11"/>
      <c r="F170" s="11"/>
      <c r="G170" s="13"/>
      <c r="H170" s="11"/>
    </row>
    <row r="171" spans="4:8">
      <c r="D171" s="11"/>
      <c r="E171" s="11"/>
      <c r="F171" s="11"/>
      <c r="G171" s="13"/>
      <c r="H171" s="11"/>
    </row>
    <row r="172" spans="4:8">
      <c r="D172" s="11"/>
      <c r="E172" s="11"/>
      <c r="F172" s="11"/>
      <c r="G172" s="13"/>
      <c r="H172" s="11"/>
    </row>
    <row r="173" spans="4:8">
      <c r="D173" s="11"/>
      <c r="E173" s="11"/>
      <c r="F173" s="11"/>
      <c r="G173" s="13"/>
      <c r="H173" s="11"/>
    </row>
    <row r="174" spans="4:8">
      <c r="D174" s="11"/>
      <c r="E174" s="11"/>
      <c r="F174" s="11"/>
      <c r="G174" s="13"/>
      <c r="H174" s="11"/>
    </row>
    <row r="175" spans="4:8">
      <c r="D175" s="11"/>
      <c r="E175" s="11"/>
      <c r="F175" s="11"/>
      <c r="G175" s="13"/>
      <c r="H175" s="11"/>
    </row>
    <row r="176" spans="4:8">
      <c r="D176" s="11"/>
      <c r="E176" s="11"/>
      <c r="F176" s="11"/>
      <c r="G176" s="13"/>
      <c r="H176" s="11"/>
    </row>
    <row r="177" spans="4:8">
      <c r="D177" s="11"/>
      <c r="E177" s="11"/>
      <c r="F177" s="11"/>
      <c r="G177" s="13"/>
      <c r="H177" s="11"/>
    </row>
    <row r="178" spans="4:8">
      <c r="D178" s="11"/>
      <c r="E178" s="11"/>
      <c r="F178" s="11"/>
      <c r="G178" s="13"/>
      <c r="H178" s="11"/>
    </row>
    <row r="179" spans="4:8">
      <c r="D179" s="11"/>
      <c r="E179" s="11"/>
      <c r="F179" s="11"/>
      <c r="G179" s="13"/>
      <c r="H179" s="11"/>
    </row>
    <row r="180" spans="4:8">
      <c r="D180" s="11"/>
      <c r="E180" s="11"/>
      <c r="F180" s="11"/>
      <c r="G180" s="13"/>
      <c r="H180" s="11"/>
    </row>
    <row r="181" spans="4:8">
      <c r="D181" s="11"/>
      <c r="E181" s="11"/>
      <c r="F181" s="11"/>
      <c r="G181" s="13"/>
      <c r="H181" s="11"/>
    </row>
    <row r="182" spans="4:8">
      <c r="D182" s="11"/>
      <c r="E182" s="11"/>
      <c r="F182" s="11"/>
      <c r="G182" s="13"/>
      <c r="H182" s="11"/>
    </row>
    <row r="183" spans="4:8">
      <c r="D183" s="11"/>
      <c r="E183" s="11"/>
      <c r="F183" s="11"/>
      <c r="G183" s="13"/>
      <c r="H183" s="11"/>
    </row>
    <row r="184" spans="4:8">
      <c r="D184" s="11"/>
      <c r="E184" s="11"/>
      <c r="F184" s="11"/>
      <c r="G184" s="13"/>
      <c r="H184" s="11"/>
    </row>
    <row r="185" spans="4:8">
      <c r="D185" s="11"/>
      <c r="E185" s="11"/>
      <c r="F185" s="11"/>
      <c r="G185" s="13"/>
      <c r="H185" s="11"/>
    </row>
    <row r="186" spans="4:8">
      <c r="D186" s="11"/>
      <c r="E186" s="11"/>
      <c r="F186" s="11"/>
      <c r="G186" s="13"/>
      <c r="H186" s="11"/>
    </row>
    <row r="187" spans="4:8">
      <c r="D187" s="11"/>
      <c r="E187" s="11"/>
      <c r="F187" s="11"/>
      <c r="G187" s="13"/>
      <c r="H187" s="11"/>
    </row>
    <row r="188" spans="4:8">
      <c r="D188" s="11"/>
      <c r="E188" s="11"/>
      <c r="F188" s="11"/>
      <c r="G188" s="13"/>
      <c r="H188" s="11"/>
    </row>
    <row r="189" spans="4:8">
      <c r="D189" s="11"/>
      <c r="E189" s="11"/>
      <c r="F189" s="11"/>
      <c r="G189" s="13"/>
      <c r="H189" s="11"/>
    </row>
    <row r="190" spans="4:8">
      <c r="D190" s="11"/>
      <c r="E190" s="11"/>
      <c r="F190" s="11"/>
      <c r="G190" s="13"/>
      <c r="H190" s="11"/>
    </row>
    <row r="191" spans="4:8">
      <c r="D191" s="11"/>
      <c r="E191" s="11"/>
      <c r="F191" s="11"/>
      <c r="G191" s="13"/>
      <c r="H191" s="11"/>
    </row>
    <row r="192" spans="4:8">
      <c r="D192" s="11"/>
      <c r="E192" s="11"/>
      <c r="F192" s="11"/>
      <c r="G192" s="13"/>
      <c r="H192" s="11"/>
    </row>
    <row r="193" spans="4:8">
      <c r="D193" s="11"/>
      <c r="E193" s="11"/>
      <c r="F193" s="11"/>
      <c r="G193" s="13"/>
      <c r="H193" s="11"/>
    </row>
    <row r="194" spans="4:8">
      <c r="D194" s="11"/>
      <c r="E194" s="11"/>
      <c r="F194" s="11"/>
      <c r="G194" s="13"/>
      <c r="H194" s="11"/>
    </row>
    <row r="195" spans="4:8">
      <c r="D195" s="11"/>
      <c r="E195" s="11"/>
      <c r="F195" s="11"/>
      <c r="G195" s="13"/>
      <c r="H195" s="11"/>
    </row>
    <row r="196" spans="4:8">
      <c r="D196" s="11"/>
      <c r="E196" s="11"/>
      <c r="F196" s="11"/>
      <c r="G196" s="13"/>
      <c r="H196" s="11"/>
    </row>
    <row r="197" spans="4:8">
      <c r="D197" s="11"/>
      <c r="E197" s="11"/>
      <c r="F197" s="11"/>
      <c r="G197" s="13"/>
      <c r="H197" s="11"/>
    </row>
    <row r="198" spans="4:8">
      <c r="D198" s="11"/>
      <c r="E198" s="11"/>
      <c r="F198" s="11"/>
      <c r="G198" s="13"/>
      <c r="H198" s="11"/>
    </row>
    <row r="199" spans="4:8">
      <c r="D199" s="11"/>
      <c r="E199" s="11"/>
      <c r="F199" s="11"/>
      <c r="G199" s="13"/>
      <c r="H199" s="11"/>
    </row>
    <row r="200" spans="4:8">
      <c r="D200" s="11"/>
      <c r="E200" s="11"/>
      <c r="F200" s="11"/>
      <c r="G200" s="13"/>
      <c r="H200" s="11"/>
    </row>
    <row r="201" spans="4:8" ht="18" customHeight="1">
      <c r="D201" s="11"/>
      <c r="E201" s="11"/>
      <c r="F201" s="11"/>
      <c r="G201" s="13"/>
      <c r="H201" s="11"/>
    </row>
    <row r="202" spans="4:8" ht="18" customHeight="1">
      <c r="D202" s="11"/>
      <c r="E202" s="11"/>
      <c r="F202" s="11"/>
      <c r="G202" s="13"/>
      <c r="H202" s="11"/>
    </row>
    <row r="203" spans="4:8">
      <c r="D203" s="11"/>
      <c r="E203" s="11"/>
      <c r="F203" s="11"/>
      <c r="G203" s="13"/>
      <c r="H203" s="11"/>
    </row>
    <row r="204" spans="4:8">
      <c r="D204" s="11"/>
      <c r="E204" s="11"/>
      <c r="F204" s="11"/>
      <c r="G204" s="13"/>
      <c r="H204" s="11"/>
    </row>
    <row r="205" spans="4:8">
      <c r="D205" s="11"/>
      <c r="E205" s="11"/>
      <c r="F205" s="11"/>
      <c r="G205" s="13"/>
      <c r="H205" s="11"/>
    </row>
    <row r="206" spans="4:8">
      <c r="D206" s="11"/>
      <c r="E206" s="11"/>
      <c r="F206" s="11"/>
      <c r="G206" s="13"/>
      <c r="H206" s="11"/>
    </row>
    <row r="207" spans="4:8">
      <c r="D207" s="11"/>
      <c r="E207" s="11"/>
      <c r="F207" s="11"/>
      <c r="G207" s="13"/>
      <c r="H207" s="11"/>
    </row>
    <row r="208" spans="4:8">
      <c r="D208" s="11"/>
      <c r="E208" s="11"/>
      <c r="F208" s="11"/>
      <c r="G208" s="13"/>
      <c r="H208" s="11"/>
    </row>
    <row r="209" spans="4:8">
      <c r="D209" s="11"/>
      <c r="E209" s="11"/>
      <c r="F209" s="11"/>
      <c r="G209" s="13"/>
      <c r="H209" s="11"/>
    </row>
    <row r="210" spans="4:8" ht="18" customHeight="1">
      <c r="D210" s="11"/>
      <c r="E210" s="11"/>
      <c r="F210" s="11"/>
      <c r="G210" s="13"/>
      <c r="H210" s="11"/>
    </row>
    <row r="211" spans="4:8" ht="18" customHeight="1"/>
    <row r="212" spans="4:8" ht="18" customHeight="1"/>
    <row r="213" spans="4:8" ht="18" customHeight="1"/>
    <row r="214" spans="4:8" ht="18" customHeight="1"/>
    <row r="215" spans="4:8" ht="18" customHeight="1">
      <c r="D215" s="11"/>
      <c r="E215" s="11"/>
      <c r="F215" s="11"/>
      <c r="G215" s="11"/>
      <c r="H215" s="11"/>
    </row>
    <row r="216" spans="4:8" ht="18" customHeight="1">
      <c r="D216" s="11"/>
      <c r="E216" s="11"/>
      <c r="F216" s="11"/>
      <c r="G216" s="11"/>
      <c r="H216" s="11"/>
    </row>
    <row r="217" spans="4:8" ht="18" customHeight="1">
      <c r="D217" s="11"/>
      <c r="E217" s="11"/>
      <c r="F217" s="11"/>
      <c r="G217" s="11"/>
      <c r="H217" s="11"/>
    </row>
    <row r="218" spans="4:8" ht="18" customHeight="1">
      <c r="D218" s="11"/>
      <c r="E218" s="11"/>
      <c r="F218" s="11"/>
      <c r="G218" s="11"/>
      <c r="H218" s="11"/>
    </row>
    <row r="219" spans="4:8" ht="18" customHeight="1">
      <c r="D219" s="11"/>
      <c r="E219" s="11"/>
      <c r="F219" s="11"/>
      <c r="G219" s="11"/>
      <c r="H219" s="11"/>
    </row>
    <row r="220" spans="4:8" ht="18" customHeight="1">
      <c r="D220" s="11"/>
      <c r="E220" s="11"/>
      <c r="F220" s="11"/>
      <c r="G220" s="11"/>
      <c r="H220" s="11"/>
    </row>
    <row r="221" spans="4:8" ht="18" customHeight="1">
      <c r="D221" s="11"/>
      <c r="E221" s="11"/>
      <c r="F221" s="11"/>
      <c r="G221" s="11"/>
      <c r="H221" s="11"/>
    </row>
    <row r="222" spans="4:8" ht="18" customHeight="1">
      <c r="D222" s="11"/>
      <c r="E222" s="11"/>
      <c r="F222" s="11"/>
      <c r="G222" s="11"/>
      <c r="H222" s="11"/>
    </row>
    <row r="223" spans="4:8" ht="18" customHeight="1">
      <c r="D223" s="11"/>
      <c r="E223" s="11"/>
      <c r="F223" s="11"/>
      <c r="G223" s="11"/>
      <c r="H223" s="11"/>
    </row>
    <row r="224" spans="4:8" ht="18" customHeight="1">
      <c r="D224" s="11"/>
      <c r="E224" s="11"/>
      <c r="F224" s="11"/>
      <c r="G224" s="11"/>
      <c r="H224" s="11"/>
    </row>
    <row r="225" spans="4:8" ht="18" customHeight="1">
      <c r="D225" s="11"/>
      <c r="E225" s="11"/>
      <c r="F225" s="11"/>
      <c r="G225" s="11"/>
      <c r="H225" s="11"/>
    </row>
    <row r="226" spans="4:8" ht="18" customHeight="1">
      <c r="D226" s="11"/>
      <c r="E226" s="11"/>
      <c r="F226" s="11"/>
      <c r="G226" s="11"/>
      <c r="H226" s="11"/>
    </row>
    <row r="227" spans="4:8" ht="18" customHeight="1">
      <c r="D227" s="11"/>
      <c r="E227" s="11"/>
      <c r="F227" s="11"/>
      <c r="G227" s="11"/>
      <c r="H227" s="11"/>
    </row>
    <row r="228" spans="4:8" ht="18" customHeight="1">
      <c r="D228" s="11"/>
      <c r="E228" s="11"/>
      <c r="F228" s="11"/>
      <c r="G228" s="11"/>
      <c r="H228" s="11"/>
    </row>
    <row r="229" spans="4:8" ht="18" customHeight="1">
      <c r="D229" s="11"/>
      <c r="E229" s="11"/>
      <c r="F229" s="11"/>
      <c r="G229" s="11"/>
      <c r="H229" s="11"/>
    </row>
    <row r="230" spans="4:8" ht="18" customHeight="1">
      <c r="D230" s="11"/>
      <c r="E230" s="11"/>
      <c r="F230" s="11"/>
      <c r="G230" s="11"/>
      <c r="H230" s="11"/>
    </row>
    <row r="231" spans="4:8" ht="18" customHeight="1">
      <c r="D231" s="11"/>
      <c r="E231" s="11"/>
      <c r="F231" s="11"/>
      <c r="G231" s="11"/>
      <c r="H231" s="11"/>
    </row>
    <row r="232" spans="4:8" ht="18" hidden="1" customHeight="1">
      <c r="D232" s="11"/>
      <c r="E232" s="11"/>
      <c r="F232" s="11"/>
      <c r="G232" s="11"/>
      <c r="H232" s="11"/>
    </row>
    <row r="233" spans="4:8" ht="18" hidden="1" customHeight="1">
      <c r="D233" s="11"/>
      <c r="E233" s="11"/>
      <c r="F233" s="11"/>
      <c r="G233" s="11"/>
      <c r="H233" s="11"/>
    </row>
    <row r="234" spans="4:8" ht="18" hidden="1" customHeight="1">
      <c r="D234" s="11"/>
      <c r="E234" s="11"/>
      <c r="F234" s="11"/>
      <c r="G234" s="11"/>
      <c r="H234" s="11"/>
    </row>
    <row r="235" spans="4:8" ht="18" hidden="1" customHeight="1">
      <c r="D235" s="11"/>
      <c r="E235" s="11"/>
      <c r="F235" s="11"/>
      <c r="G235" s="11"/>
      <c r="H235" s="11"/>
    </row>
    <row r="236" spans="4:8" ht="18" hidden="1" customHeight="1">
      <c r="D236" s="11"/>
      <c r="E236" s="11"/>
      <c r="F236" s="11"/>
      <c r="G236" s="11"/>
      <c r="H236" s="11"/>
    </row>
    <row r="237" spans="4:8" ht="18" hidden="1" customHeight="1">
      <c r="D237" s="11"/>
      <c r="E237" s="11"/>
      <c r="F237" s="11"/>
      <c r="G237" s="11"/>
      <c r="H237" s="11"/>
    </row>
    <row r="238" spans="4:8" ht="18" hidden="1" customHeight="1">
      <c r="D238" s="11"/>
      <c r="E238" s="11"/>
      <c r="F238" s="11"/>
      <c r="G238" s="11"/>
      <c r="H238" s="11"/>
    </row>
    <row r="239" spans="4:8" ht="18" hidden="1" customHeight="1">
      <c r="D239" s="11"/>
      <c r="E239" s="11"/>
      <c r="F239" s="11"/>
      <c r="G239" s="11"/>
      <c r="H239" s="11"/>
    </row>
    <row r="240" spans="4:8" ht="18" hidden="1" customHeight="1"/>
    <row r="241" spans="4:8" ht="18" hidden="1" customHeight="1"/>
    <row r="242" spans="4:8" ht="18" hidden="1" customHeight="1"/>
    <row r="243" spans="4:8" ht="18" customHeight="1"/>
    <row r="244" spans="4:8" ht="18" customHeight="1">
      <c r="D244" s="11"/>
      <c r="E244" s="11"/>
      <c r="F244" s="11"/>
      <c r="G244" s="11"/>
      <c r="H244" s="11"/>
    </row>
    <row r="245" spans="4:8" ht="18" customHeight="1">
      <c r="D245" s="11"/>
      <c r="E245" s="11"/>
      <c r="F245" s="11"/>
      <c r="G245" s="11"/>
      <c r="H245" s="11"/>
    </row>
    <row r="246" spans="4:8" ht="18" customHeight="1">
      <c r="D246" s="11"/>
      <c r="E246" s="11"/>
      <c r="F246" s="11"/>
      <c r="G246" s="11"/>
      <c r="H246" s="11"/>
    </row>
    <row r="247" spans="4:8" ht="18" customHeight="1">
      <c r="D247" s="11"/>
      <c r="E247" s="11"/>
      <c r="F247" s="11"/>
      <c r="G247" s="11"/>
      <c r="H247" s="11"/>
    </row>
    <row r="248" spans="4:8" ht="18" customHeight="1">
      <c r="D248" s="11"/>
      <c r="E248" s="11"/>
      <c r="F248" s="11"/>
      <c r="G248" s="11"/>
      <c r="H248" s="11"/>
    </row>
    <row r="249" spans="4:8" ht="18" customHeight="1">
      <c r="D249" s="11"/>
      <c r="E249" s="11"/>
      <c r="F249" s="11"/>
      <c r="G249" s="11"/>
      <c r="H249" s="11"/>
    </row>
    <row r="250" spans="4:8" ht="18" customHeight="1">
      <c r="D250" s="11"/>
      <c r="E250" s="11"/>
      <c r="F250" s="11"/>
      <c r="G250" s="11"/>
      <c r="H250" s="11"/>
    </row>
    <row r="251" spans="4:8" ht="18" customHeight="1">
      <c r="D251" s="11"/>
      <c r="E251" s="11"/>
      <c r="F251" s="11"/>
      <c r="G251" s="11"/>
      <c r="H251" s="11"/>
    </row>
    <row r="252" spans="4:8" ht="18" customHeight="1">
      <c r="D252" s="11"/>
      <c r="E252" s="11"/>
      <c r="F252" s="11"/>
      <c r="G252" s="11"/>
      <c r="H252" s="11"/>
    </row>
    <row r="253" spans="4:8" ht="18" customHeight="1">
      <c r="D253" s="11"/>
      <c r="E253" s="11"/>
      <c r="F253" s="11"/>
      <c r="G253" s="11"/>
      <c r="H253" s="11"/>
    </row>
    <row r="254" spans="4:8" ht="18" customHeight="1">
      <c r="D254" s="11"/>
      <c r="E254" s="11"/>
      <c r="F254" s="11"/>
      <c r="G254" s="11"/>
      <c r="H254" s="11"/>
    </row>
    <row r="255" spans="4:8" ht="18" customHeight="1">
      <c r="D255" s="11"/>
      <c r="E255" s="11"/>
      <c r="F255" s="11"/>
      <c r="G255" s="11"/>
      <c r="H255" s="11"/>
    </row>
    <row r="256" spans="4:8" ht="18" customHeight="1">
      <c r="D256" s="11"/>
      <c r="E256" s="11"/>
      <c r="F256" s="11"/>
      <c r="G256" s="11"/>
      <c r="H256" s="11"/>
    </row>
    <row r="257" spans="4:8" ht="18" customHeight="1">
      <c r="D257" s="11"/>
      <c r="E257" s="11"/>
      <c r="F257" s="11"/>
      <c r="G257" s="11"/>
      <c r="H257" s="11"/>
    </row>
    <row r="258" spans="4:8" ht="18" customHeight="1">
      <c r="D258" s="11"/>
      <c r="E258" s="11"/>
      <c r="F258" s="11"/>
      <c r="G258" s="11"/>
      <c r="H258" s="11"/>
    </row>
    <row r="259" spans="4:8" ht="18" customHeight="1">
      <c r="D259" s="11"/>
      <c r="E259" s="11"/>
      <c r="F259" s="11"/>
      <c r="G259" s="11"/>
      <c r="H259" s="11"/>
    </row>
    <row r="260" spans="4:8" ht="18" customHeight="1">
      <c r="D260" s="11"/>
      <c r="E260" s="11"/>
      <c r="F260" s="11"/>
      <c r="G260" s="11"/>
      <c r="H260" s="11"/>
    </row>
    <row r="261" spans="4:8" ht="18" customHeight="1">
      <c r="D261" s="11"/>
      <c r="E261" s="11"/>
      <c r="F261" s="11"/>
      <c r="G261" s="11"/>
      <c r="H261" s="11"/>
    </row>
    <row r="262" spans="4:8" ht="18" customHeight="1">
      <c r="D262" s="11"/>
      <c r="E262" s="11"/>
      <c r="F262" s="11"/>
      <c r="G262" s="11"/>
      <c r="H262" s="11"/>
    </row>
    <row r="263" spans="4:8" ht="18" customHeight="1">
      <c r="D263" s="11"/>
      <c r="E263" s="11"/>
      <c r="F263" s="11"/>
      <c r="G263" s="11"/>
      <c r="H263" s="11"/>
    </row>
    <row r="264" spans="4:8" ht="18" customHeight="1">
      <c r="D264" s="11"/>
      <c r="E264" s="11"/>
      <c r="F264" s="11"/>
      <c r="G264" s="11"/>
      <c r="H264" s="11"/>
    </row>
    <row r="265" spans="4:8" ht="18" customHeight="1">
      <c r="D265" s="11"/>
      <c r="E265" s="11"/>
      <c r="F265" s="11"/>
      <c r="G265" s="11"/>
      <c r="H265" s="11"/>
    </row>
    <row r="266" spans="4:8" ht="18" customHeight="1">
      <c r="D266" s="11"/>
      <c r="E266" s="11"/>
      <c r="F266" s="11"/>
      <c r="G266" s="11"/>
      <c r="H266" s="11"/>
    </row>
    <row r="267" spans="4:8" ht="18" customHeight="1">
      <c r="D267" s="11"/>
      <c r="E267" s="11"/>
      <c r="F267" s="11"/>
      <c r="G267" s="11"/>
      <c r="H267" s="11"/>
    </row>
    <row r="268" spans="4:8" ht="18" customHeight="1">
      <c r="D268" s="11"/>
      <c r="E268" s="11"/>
      <c r="F268" s="11"/>
      <c r="G268" s="11"/>
      <c r="H268" s="11"/>
    </row>
    <row r="269" spans="4:8" ht="18" customHeight="1">
      <c r="D269" s="11"/>
      <c r="E269" s="11"/>
      <c r="F269" s="11"/>
      <c r="G269" s="11"/>
      <c r="H269" s="11"/>
    </row>
    <row r="270" spans="4:8" ht="18" customHeight="1">
      <c r="D270" s="11"/>
      <c r="E270" s="11"/>
      <c r="F270" s="11"/>
      <c r="G270" s="11"/>
      <c r="H270" s="11"/>
    </row>
    <row r="271" spans="4:8" ht="18" customHeight="1">
      <c r="D271" s="11"/>
      <c r="E271" s="11"/>
      <c r="F271" s="11"/>
      <c r="G271" s="11"/>
      <c r="H271" s="11"/>
    </row>
    <row r="272" spans="4:8" ht="18" customHeight="1">
      <c r="D272" s="11"/>
      <c r="E272" s="11"/>
      <c r="F272" s="11"/>
      <c r="G272" s="11"/>
      <c r="H272" s="11"/>
    </row>
    <row r="273" spans="4:8" ht="18" customHeight="1">
      <c r="D273" s="11"/>
      <c r="E273" s="11"/>
      <c r="F273" s="11"/>
      <c r="G273" s="11"/>
      <c r="H273" s="11"/>
    </row>
    <row r="274" spans="4:8" ht="18" customHeight="1">
      <c r="D274" s="11"/>
      <c r="E274" s="11"/>
      <c r="F274" s="11"/>
      <c r="G274" s="11"/>
      <c r="H274" s="11"/>
    </row>
    <row r="275" spans="4:8" ht="18" customHeight="1">
      <c r="D275" s="11"/>
      <c r="E275" s="11"/>
      <c r="F275" s="11"/>
      <c r="G275" s="11"/>
      <c r="H275" s="11"/>
    </row>
    <row r="276" spans="4:8" ht="18" customHeight="1">
      <c r="D276" s="11"/>
      <c r="E276" s="11"/>
      <c r="F276" s="11"/>
      <c r="G276" s="11"/>
      <c r="H276" s="11"/>
    </row>
    <row r="277" spans="4:8" ht="18" customHeight="1">
      <c r="D277" s="11"/>
      <c r="E277" s="11"/>
      <c r="F277" s="11"/>
      <c r="G277" s="11"/>
      <c r="H277" s="11"/>
    </row>
    <row r="278" spans="4:8" ht="18" customHeight="1">
      <c r="D278" s="11"/>
      <c r="E278" s="11"/>
      <c r="F278" s="11"/>
      <c r="G278" s="11"/>
      <c r="H278" s="11"/>
    </row>
    <row r="279" spans="4:8" ht="18" customHeight="1">
      <c r="D279" s="11"/>
      <c r="E279" s="11"/>
      <c r="F279" s="11"/>
      <c r="G279" s="11"/>
      <c r="H279" s="11"/>
    </row>
    <row r="280" spans="4:8" ht="18" customHeight="1">
      <c r="D280" s="11"/>
      <c r="E280" s="11"/>
      <c r="F280" s="11"/>
      <c r="G280" s="11"/>
      <c r="H280" s="11"/>
    </row>
    <row r="281" spans="4:8" ht="18" customHeight="1">
      <c r="D281" s="11"/>
      <c r="E281" s="11"/>
      <c r="F281" s="11"/>
      <c r="G281" s="11"/>
      <c r="H281" s="11"/>
    </row>
    <row r="282" spans="4:8" ht="18" customHeight="1">
      <c r="D282" s="11"/>
      <c r="E282" s="11"/>
      <c r="F282" s="11"/>
      <c r="G282" s="11"/>
      <c r="H282" s="11"/>
    </row>
    <row r="283" spans="4:8"/>
    <row r="284" spans="4:8"/>
    <row r="285" spans="4:8"/>
    <row r="286" spans="4:8"/>
    <row r="287" spans="4:8"/>
    <row r="288" spans="4:8"/>
    <row r="289" spans="4:8"/>
    <row r="290" spans="4:8"/>
    <row r="291" spans="4:8"/>
    <row r="292" spans="4:8"/>
    <row r="293" spans="4:8"/>
    <row r="294" spans="4:8">
      <c r="D294" s="11"/>
      <c r="E294" s="11"/>
      <c r="F294" s="11"/>
      <c r="G294" s="11"/>
      <c r="H294" s="11"/>
    </row>
    <row r="295" spans="4:8">
      <c r="D295" s="11"/>
      <c r="E295" s="11"/>
      <c r="F295" s="11"/>
      <c r="G295" s="11"/>
      <c r="H295" s="11"/>
    </row>
    <row r="296" spans="4:8">
      <c r="D296" s="11"/>
      <c r="E296" s="11"/>
      <c r="F296" s="11"/>
      <c r="G296" s="11"/>
      <c r="H296" s="11"/>
    </row>
    <row r="297" spans="4:8">
      <c r="D297" s="11"/>
      <c r="E297" s="11"/>
      <c r="F297" s="11"/>
      <c r="G297" s="11"/>
      <c r="H297" s="11"/>
    </row>
    <row r="298" spans="4:8">
      <c r="D298" s="11"/>
      <c r="E298" s="11"/>
      <c r="F298" s="11"/>
      <c r="G298" s="11"/>
      <c r="H298" s="11"/>
    </row>
    <row r="299" spans="4:8">
      <c r="D299" s="11"/>
      <c r="E299" s="11"/>
      <c r="F299" s="11"/>
      <c r="G299" s="11"/>
      <c r="H299" s="11"/>
    </row>
    <row r="300" spans="4:8">
      <c r="D300" s="11"/>
      <c r="E300" s="11"/>
      <c r="F300" s="11"/>
      <c r="G300" s="11"/>
      <c r="H300" s="11"/>
    </row>
    <row r="301" spans="4:8">
      <c r="D301" s="11"/>
      <c r="E301" s="11"/>
      <c r="F301" s="11"/>
      <c r="G301" s="11"/>
      <c r="H301" s="11"/>
    </row>
    <row r="302" spans="4:8">
      <c r="D302" s="11"/>
      <c r="E302" s="11"/>
      <c r="F302" s="11"/>
      <c r="G302" s="11"/>
      <c r="H302" s="11"/>
    </row>
    <row r="303" spans="4:8">
      <c r="D303" s="11"/>
      <c r="E303" s="11"/>
      <c r="F303" s="11"/>
      <c r="G303" s="11"/>
      <c r="H303" s="11"/>
    </row>
    <row r="304" spans="4:8">
      <c r="D304" s="11"/>
      <c r="E304" s="11"/>
      <c r="F304" s="11"/>
      <c r="G304" s="11"/>
      <c r="H304" s="11"/>
    </row>
    <row r="305" spans="4:8">
      <c r="D305" s="11"/>
      <c r="E305" s="11"/>
      <c r="F305" s="11"/>
      <c r="G305" s="11"/>
      <c r="H305" s="11"/>
    </row>
    <row r="306" spans="4:8">
      <c r="D306" s="11"/>
      <c r="E306" s="11"/>
      <c r="F306" s="11"/>
      <c r="G306" s="11"/>
      <c r="H306" s="11"/>
    </row>
    <row r="307" spans="4:8">
      <c r="D307" s="11"/>
      <c r="E307" s="11"/>
      <c r="F307" s="11"/>
      <c r="G307" s="11"/>
      <c r="H307" s="11"/>
    </row>
    <row r="308" spans="4:8">
      <c r="D308" s="11"/>
      <c r="E308" s="11"/>
      <c r="F308" s="11"/>
      <c r="G308" s="11"/>
      <c r="H308" s="11"/>
    </row>
    <row r="309" spans="4:8">
      <c r="D309" s="11"/>
      <c r="E309" s="11"/>
      <c r="F309" s="11"/>
      <c r="G309" s="11"/>
      <c r="H309" s="11"/>
    </row>
    <row r="310" spans="4:8">
      <c r="D310" s="11"/>
      <c r="E310" s="11"/>
      <c r="F310" s="11"/>
      <c r="G310" s="11"/>
      <c r="H310" s="11"/>
    </row>
    <row r="311" spans="4:8">
      <c r="D311" s="11"/>
      <c r="E311" s="11"/>
      <c r="F311" s="11"/>
      <c r="G311" s="11"/>
      <c r="H311" s="11"/>
    </row>
    <row r="312" spans="4:8">
      <c r="D312" s="11"/>
      <c r="E312" s="11"/>
      <c r="F312" s="11"/>
      <c r="G312" s="11"/>
      <c r="H312" s="11"/>
    </row>
    <row r="313" spans="4:8">
      <c r="D313" s="11"/>
      <c r="E313" s="11"/>
      <c r="F313" s="11"/>
      <c r="G313" s="11"/>
      <c r="H313" s="11"/>
    </row>
    <row r="314" spans="4:8">
      <c r="D314" s="11"/>
      <c r="E314" s="11"/>
      <c r="F314" s="11"/>
      <c r="G314" s="11"/>
      <c r="H314" s="11"/>
    </row>
    <row r="315" spans="4:8"/>
    <row r="316" spans="4:8"/>
    <row r="317" spans="4:8"/>
    <row r="318" spans="4:8"/>
    <row r="319" spans="4:8"/>
    <row r="320" spans="4:8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</sheetData>
  <mergeCells count="31">
    <mergeCell ref="B8:B11"/>
    <mergeCell ref="C11:I11"/>
    <mergeCell ref="B12:B15"/>
    <mergeCell ref="C15:I15"/>
    <mergeCell ref="B16:B18"/>
    <mergeCell ref="C18:I18"/>
    <mergeCell ref="B1:K1"/>
    <mergeCell ref="G2:K2"/>
    <mergeCell ref="G3:K3"/>
    <mergeCell ref="B4:K4"/>
    <mergeCell ref="B6:B7"/>
    <mergeCell ref="C7:I7"/>
    <mergeCell ref="B19:B63"/>
    <mergeCell ref="C63:I63"/>
    <mergeCell ref="B64:B80"/>
    <mergeCell ref="C80:I80"/>
    <mergeCell ref="C19:K19"/>
    <mergeCell ref="C60:K60"/>
    <mergeCell ref="C34:K34"/>
    <mergeCell ref="C49:K49"/>
    <mergeCell ref="B99:B110"/>
    <mergeCell ref="C110:I110"/>
    <mergeCell ref="B111:B112"/>
    <mergeCell ref="C112:I112"/>
    <mergeCell ref="B81:B98"/>
    <mergeCell ref="C98:I98"/>
    <mergeCell ref="B127:I127"/>
    <mergeCell ref="B113:B118"/>
    <mergeCell ref="C118:I118"/>
    <mergeCell ref="B119:B123"/>
    <mergeCell ref="C123:I123"/>
  </mergeCells>
  <phoneticPr fontId="2" type="noConversion"/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报价（金茂威斯汀）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2019-11-19T12:27:00Z</dcterms:modified>
</cp:coreProperties>
</file>