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200"/>
  </bookViews>
  <sheets>
    <sheet name="大理报价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<sst xmlns="http://schemas.openxmlformats.org/spreadsheetml/2006/main" count="243" uniqueCount="109">
  <si>
    <t>客户名称</t>
  </si>
  <si>
    <t>快手公共关系</t>
  </si>
  <si>
    <t>业务联系人</t>
  </si>
  <si>
    <t>李若依</t>
  </si>
  <si>
    <t>联系方式</t>
  </si>
  <si>
    <t>项目名称</t>
  </si>
  <si>
    <t>采购联系人</t>
  </si>
  <si>
    <t>徐岩</t>
  </si>
  <si>
    <t>项目日期</t>
  </si>
  <si>
    <t>11月3日-11月5日</t>
  </si>
  <si>
    <t>接待人数</t>
  </si>
  <si>
    <t>目的地</t>
  </si>
  <si>
    <t>报价时间</t>
  </si>
  <si>
    <t>2024.10.28</t>
  </si>
  <si>
    <t>项目经理</t>
  </si>
  <si>
    <t>张兆洁</t>
  </si>
  <si>
    <t>邮箱地址</t>
  </si>
  <si>
    <t>zhangzhaojie@cct.cn</t>
  </si>
  <si>
    <t>收入明细</t>
  </si>
  <si>
    <t>项目</t>
  </si>
  <si>
    <t>舱位等级</t>
  </si>
  <si>
    <t>数量</t>
  </si>
  <si>
    <t>单位</t>
  </si>
  <si>
    <t>单价</t>
  </si>
  <si>
    <t>预估采购金额</t>
  </si>
  <si>
    <t>备注</t>
  </si>
  <si>
    <t>大交通</t>
  </si>
  <si>
    <t>机票预估总采购金额</t>
  </si>
  <si>
    <t>经济舱（境内）</t>
  </si>
  <si>
    <t>人/次</t>
  </si>
  <si>
    <t>按北京往返经济舱预估 据实结算</t>
  </si>
  <si>
    <t>按北方城市往返经济舱预估 据实结算</t>
  </si>
  <si>
    <t>按南方城市往返经济舱预估  据实结算</t>
  </si>
  <si>
    <t>单项小计:</t>
  </si>
  <si>
    <t>车辆等级</t>
  </si>
  <si>
    <t>地面交通</t>
  </si>
  <si>
    <t>单次使用
1、包含8小时100公里
2、需使用3年内车</t>
  </si>
  <si>
    <t>7座豪华商务车</t>
  </si>
  <si>
    <t>车*趟</t>
  </si>
  <si>
    <t>元</t>
  </si>
  <si>
    <t>3号接机，5号送机，7座GL8接送机按单趟12次核算，据实结算</t>
  </si>
  <si>
    <t>包车
（活动期间接送，例如：往返会场及酒店等场景）</t>
  </si>
  <si>
    <t>45座大巴</t>
  </si>
  <si>
    <t>车次*天</t>
  </si>
  <si>
    <t xml:space="preserve"> 4号大会当天往返会场，每天8小时，超时费80-100每小时</t>
  </si>
  <si>
    <t>车辆超公里费</t>
  </si>
  <si>
    <t>车辆超时费</t>
  </si>
  <si>
    <t>pcs</t>
  </si>
  <si>
    <t>酒店到会场单程84公里，仅为预估，据实结算</t>
  </si>
  <si>
    <t>房间类型</t>
  </si>
  <si>
    <t>酒店住宿</t>
  </si>
  <si>
    <t>大理实力希尔顿</t>
  </si>
  <si>
    <t>高级大床</t>
  </si>
  <si>
    <t>间</t>
  </si>
  <si>
    <t>晚</t>
  </si>
  <si>
    <t>大理实力希尔顿，嘉宾用房，据实结算</t>
  </si>
  <si>
    <t>延住半天费用，按10间喝核算，据实结算</t>
  </si>
  <si>
    <t>需求类型</t>
  </si>
  <si>
    <t>餐饮</t>
  </si>
  <si>
    <t>酒店名称</t>
  </si>
  <si>
    <t>围桌午餐</t>
  </si>
  <si>
    <t>3号接机当天部分嘉宾午餐</t>
  </si>
  <si>
    <t>自助晚餐</t>
  </si>
  <si>
    <t>3号接机当天嘉宾酒店内自助晚餐</t>
  </si>
  <si>
    <t>5号送机当天嘉宾午餐</t>
  </si>
  <si>
    <t>围桌晚餐</t>
  </si>
  <si>
    <t>5号送机当天部分嘉宾晚餐</t>
  </si>
  <si>
    <t>酒水</t>
  </si>
  <si>
    <t>预估酒水，软饮费用</t>
  </si>
  <si>
    <t>保险</t>
  </si>
  <si>
    <t>参会人员保险</t>
  </si>
  <si>
    <t>制作物料</t>
  </si>
  <si>
    <t>KT板</t>
  </si>
  <si>
    <t>物料</t>
  </si>
  <si>
    <t>m2</t>
  </si>
  <si>
    <t>车头牌</t>
  </si>
  <si>
    <t>矿泉水</t>
  </si>
  <si>
    <t>瓶</t>
  </si>
  <si>
    <t>按每人每天2瓶核算</t>
  </si>
  <si>
    <t>工作人员</t>
  </si>
  <si>
    <t>活动现场前期运营</t>
  </si>
  <si>
    <t>活动现场执行人员3名，3天共计9人次  
工作时长8小时、供应商自有人员</t>
  </si>
  <si>
    <t>中台核心工作组</t>
  </si>
  <si>
    <t>活动现场执行人员</t>
  </si>
  <si>
    <t>第三方统筹</t>
  </si>
  <si>
    <t>工作时长8小时、第三方外包人员</t>
  </si>
  <si>
    <t>机场工作人员-其他</t>
  </si>
  <si>
    <t>高铁站工作人员-其他</t>
  </si>
  <si>
    <t>人员补助</t>
  </si>
  <si>
    <t>餐补</t>
  </si>
  <si>
    <t>其他</t>
  </si>
  <si>
    <t>按12人次核算，实报实销</t>
  </si>
  <si>
    <t>差旅补助</t>
  </si>
  <si>
    <t>3名工作人员往返大交通，实报实销</t>
  </si>
  <si>
    <t>住宿补助</t>
  </si>
  <si>
    <t>3名工作人员2间房3晚  实报实销</t>
  </si>
  <si>
    <t>交通补助</t>
  </si>
  <si>
    <t>超时费</t>
  </si>
  <si>
    <t>预估数量  据实结算</t>
  </si>
  <si>
    <t>运营费用</t>
  </si>
  <si>
    <t>备用金</t>
  </si>
  <si>
    <t>车马费</t>
  </si>
  <si>
    <t>媒体老师车马费，含税点10%</t>
  </si>
  <si>
    <t>快递费</t>
  </si>
  <si>
    <t>剩余物料快递费预估，据实结算</t>
  </si>
  <si>
    <t>合计（货币单位）</t>
  </si>
  <si>
    <t>服务费（人民币：元）</t>
  </si>
  <si>
    <t>增值税专用发票税6%（人民币：元）</t>
  </si>
  <si>
    <t>费用总计（人民币）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</si>
</sst>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\ [$€-1]_-;\-* #,##0.00\ [$€-1]_-;_-* &quot;-&quot;??\ [$€-1]_-"/>
    <numFmt numFmtId="177" formatCode="_-* #,##0\ _F_-;\-* #,##0\ _F_-;_-* &quot;-&quot;??\ _F_-;_-@_-"/>
    <numFmt numFmtId="178" formatCode="0.00_);[Red]\(0.00\)"/>
    <numFmt numFmtId="179" formatCode="\¥#,##0.00_);[Red]\(\¥#,##0.00\)"/>
  </numFmts>
  <fonts count="38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name val="微软雅黑"/>
      <charset val="134"/>
    </font>
    <font>
      <u/>
      <sz val="12"/>
      <color rgb="FF0000FF"/>
      <name val="微软雅黑"/>
      <charset val="134"/>
    </font>
    <font>
      <sz val="12"/>
      <color indexed="8"/>
      <name val="微软雅黑"/>
      <charset val="134"/>
    </font>
    <font>
      <sz val="12"/>
      <color rgb="FF0000FF"/>
      <name val="微软雅黑"/>
      <charset val="134"/>
    </font>
    <font>
      <b/>
      <sz val="12"/>
      <name val="微软雅黑"/>
      <charset val="134"/>
    </font>
    <font>
      <b/>
      <sz val="12"/>
      <color indexed="8"/>
      <name val="微软雅黑"/>
      <charset val="134"/>
    </font>
    <font>
      <b/>
      <i/>
      <sz val="12"/>
      <color indexed="12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b/>
      <sz val="12"/>
      <color rgb="FFFF0000"/>
      <name val="微软雅黑"/>
      <charset val="134"/>
    </font>
    <font>
      <b/>
      <sz val="12"/>
      <color indexed="17"/>
      <name val="微软雅黑"/>
      <charset val="134"/>
    </font>
    <font>
      <b/>
      <i/>
      <sz val="12"/>
      <color indexed="10"/>
      <name val="微软雅黑"/>
      <charset val="134"/>
    </font>
    <font>
      <sz val="12"/>
      <color indexed="10"/>
      <name val="微软雅黑"/>
      <charset val="134"/>
    </font>
    <font>
      <b/>
      <sz val="12"/>
      <color indexed="10"/>
      <name val="微软雅黑"/>
      <charset val="134"/>
    </font>
    <font>
      <sz val="12"/>
      <color rgb="FFFF0000"/>
      <name val="微软雅黑"/>
      <charset val="134"/>
    </font>
    <font>
      <b/>
      <i/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2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9" borderId="27" applyNumberFormat="0" applyAlignment="0" applyProtection="0">
      <alignment vertical="center"/>
    </xf>
    <xf numFmtId="0" fontId="27" fillId="10" borderId="28" applyNumberFormat="0" applyAlignment="0" applyProtection="0">
      <alignment vertical="center"/>
    </xf>
    <xf numFmtId="0" fontId="28" fillId="10" borderId="27" applyNumberFormat="0" applyAlignment="0" applyProtection="0">
      <alignment vertical="center"/>
    </xf>
    <xf numFmtId="0" fontId="29" fillId="11" borderId="29" applyNumberFormat="0" applyAlignment="0" applyProtection="0">
      <alignment vertical="center"/>
    </xf>
    <xf numFmtId="0" fontId="30" fillId="0" borderId="30" applyNumberFormat="0" applyFill="0" applyAlignment="0" applyProtection="0">
      <alignment vertical="center"/>
    </xf>
    <xf numFmtId="0" fontId="31" fillId="0" borderId="31" applyNumberFormat="0" applyFill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176" fontId="37" fillId="0" borderId="0" applyFont="0" applyFill="0" applyBorder="0" applyAlignment="0" applyProtection="0"/>
    <xf numFmtId="0" fontId="37" fillId="0" borderId="0"/>
  </cellStyleXfs>
  <cellXfs count="1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4" fontId="2" fillId="0" borderId="5" xfId="0" applyNumberFormat="1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2" xfId="6" applyNumberFormat="1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77" fontId="4" fillId="0" borderId="3" xfId="1" applyNumberFormat="1" applyFont="1" applyBorder="1" applyAlignment="1">
      <alignment horizontal="center" vertical="center"/>
    </xf>
    <xf numFmtId="14" fontId="2" fillId="0" borderId="5" xfId="0" applyNumberFormat="1" applyFont="1" applyFill="1" applyBorder="1" applyAlignment="1">
      <alignment horizontal="center" vertical="center"/>
    </xf>
    <xf numFmtId="14" fontId="5" fillId="0" borderId="2" xfId="6" applyNumberFormat="1" applyFont="1" applyFill="1" applyBorder="1" applyAlignment="1" applyProtection="1">
      <alignment horizontal="left" vertical="center"/>
    </xf>
    <xf numFmtId="14" fontId="2" fillId="0" borderId="3" xfId="0" applyNumberFormat="1" applyFont="1" applyFill="1" applyBorder="1" applyAlignment="1">
      <alignment horizontal="left" vertical="center"/>
    </xf>
    <xf numFmtId="14" fontId="2" fillId="0" borderId="4" xfId="0" applyNumberFormat="1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2" xfId="1" applyNumberFormat="1" applyFont="1" applyFill="1" applyBorder="1" applyAlignment="1">
      <alignment horizontal="center" vertical="center"/>
    </xf>
    <xf numFmtId="0" fontId="7" fillId="3" borderId="4" xfId="1" applyNumberFormat="1" applyFont="1" applyFill="1" applyBorder="1" applyAlignment="1">
      <alignment horizontal="center" vertical="center"/>
    </xf>
    <xf numFmtId="178" fontId="7" fillId="3" borderId="2" xfId="1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177" fontId="4" fillId="0" borderId="7" xfId="1" applyNumberFormat="1" applyFont="1" applyFill="1" applyBorder="1" applyAlignment="1">
      <alignment horizontal="center" vertical="center"/>
    </xf>
    <xf numFmtId="177" fontId="4" fillId="0" borderId="5" xfId="1" applyNumberFormat="1" applyFont="1" applyFill="1" applyBorder="1" applyAlignment="1">
      <alignment horizontal="center" vertical="center"/>
    </xf>
    <xf numFmtId="0" fontId="4" fillId="0" borderId="2" xfId="1" applyNumberFormat="1" applyFont="1" applyFill="1" applyBorder="1" applyAlignment="1">
      <alignment horizontal="center" vertical="center"/>
    </xf>
    <xf numFmtId="0" fontId="4" fillId="0" borderId="4" xfId="1" applyNumberFormat="1" applyFont="1" applyFill="1" applyBorder="1" applyAlignment="1">
      <alignment horizontal="center" vertical="center"/>
    </xf>
    <xf numFmtId="0" fontId="4" fillId="0" borderId="2" xfId="1" applyNumberFormat="1" applyFont="1" applyBorder="1" applyAlignment="1">
      <alignment horizontal="center" vertical="center"/>
    </xf>
    <xf numFmtId="0" fontId="4" fillId="0" borderId="4" xfId="1" applyNumberFormat="1" applyFont="1" applyBorder="1" applyAlignment="1">
      <alignment horizontal="center" vertical="center"/>
    </xf>
    <xf numFmtId="178" fontId="2" fillId="0" borderId="2" xfId="1" applyNumberFormat="1" applyFont="1" applyBorder="1" applyAlignment="1">
      <alignment horizontal="center" vertical="center"/>
    </xf>
    <xf numFmtId="179" fontId="8" fillId="4" borderId="1" xfId="1" applyNumberFormat="1" applyFont="1" applyFill="1" applyBorder="1" applyAlignment="1">
      <alignment horizontal="right" vertical="center"/>
    </xf>
    <xf numFmtId="179" fontId="8" fillId="4" borderId="3" xfId="1" applyNumberFormat="1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2" fillId="0" borderId="5" xfId="1" applyNumberFormat="1" applyFont="1" applyFill="1" applyBorder="1" applyAlignment="1">
      <alignment horizontal="center" vertical="center"/>
    </xf>
    <xf numFmtId="178" fontId="4" fillId="5" borderId="5" xfId="1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178" fontId="4" fillId="0" borderId="5" xfId="1" applyNumberFormat="1" applyFont="1" applyFill="1" applyBorder="1" applyAlignment="1">
      <alignment horizontal="center" vertical="center"/>
    </xf>
    <xf numFmtId="177" fontId="4" fillId="0" borderId="10" xfId="1" applyNumberFormat="1" applyFont="1" applyFill="1" applyBorder="1" applyAlignment="1">
      <alignment horizontal="center" vertical="center"/>
    </xf>
    <xf numFmtId="0" fontId="4" fillId="0" borderId="10" xfId="1" applyNumberFormat="1" applyFont="1" applyFill="1" applyBorder="1" applyAlignment="1">
      <alignment horizontal="center" vertical="center"/>
    </xf>
    <xf numFmtId="0" fontId="4" fillId="0" borderId="10" xfId="1" applyNumberFormat="1" applyFont="1" applyFill="1" applyBorder="1" applyAlignment="1">
      <alignment horizontal="right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4" fillId="0" borderId="5" xfId="1" applyNumberFormat="1" applyFont="1" applyFill="1" applyBorder="1" applyAlignment="1">
      <alignment horizontal="center" vertical="center"/>
    </xf>
    <xf numFmtId="178" fontId="2" fillId="0" borderId="2" xfId="1" applyNumberFormat="1" applyFont="1" applyFill="1" applyBorder="1" applyAlignment="1">
      <alignment vertical="center"/>
    </xf>
    <xf numFmtId="0" fontId="6" fillId="0" borderId="12" xfId="0" applyFont="1" applyFill="1" applyBorder="1" applyAlignment="1">
      <alignment horizontal="center" vertical="center" wrapText="1"/>
    </xf>
    <xf numFmtId="178" fontId="2" fillId="0" borderId="2" xfId="1" applyNumberFormat="1" applyFont="1" applyFill="1" applyBorder="1" applyAlignment="1">
      <alignment horizontal="right" vertical="center"/>
    </xf>
    <xf numFmtId="0" fontId="2" fillId="0" borderId="5" xfId="5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178" fontId="2" fillId="0" borderId="5" xfId="1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0" fontId="11" fillId="6" borderId="5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14" fontId="2" fillId="0" borderId="17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 wrapText="1"/>
    </xf>
    <xf numFmtId="178" fontId="7" fillId="3" borderId="4" xfId="1" applyNumberFormat="1" applyFont="1" applyFill="1" applyBorder="1" applyAlignment="1">
      <alignment horizontal="center" vertical="center"/>
    </xf>
    <xf numFmtId="178" fontId="7" fillId="3" borderId="5" xfId="1" applyNumberFormat="1" applyFont="1" applyFill="1" applyBorder="1" applyAlignment="1">
      <alignment horizontal="center" vertical="center"/>
    </xf>
    <xf numFmtId="177" fontId="7" fillId="3" borderId="17" xfId="1" applyNumberFormat="1" applyFont="1" applyFill="1" applyBorder="1" applyAlignment="1">
      <alignment horizontal="center" vertical="center"/>
    </xf>
    <xf numFmtId="178" fontId="2" fillId="0" borderId="4" xfId="1" applyNumberFormat="1" applyFont="1" applyBorder="1" applyAlignment="1">
      <alignment horizontal="center" vertical="center"/>
    </xf>
    <xf numFmtId="178" fontId="4" fillId="0" borderId="5" xfId="1" applyNumberFormat="1" applyFont="1" applyBorder="1" applyAlignment="1">
      <alignment vertical="center"/>
    </xf>
    <xf numFmtId="177" fontId="10" fillId="0" borderId="17" xfId="1" applyNumberFormat="1" applyFont="1" applyFill="1" applyBorder="1" applyAlignment="1">
      <alignment horizontal="center" vertical="center" wrapText="1"/>
    </xf>
    <xf numFmtId="179" fontId="8" fillId="4" borderId="4" xfId="1" applyNumberFormat="1" applyFont="1" applyFill="1" applyBorder="1" applyAlignment="1">
      <alignment horizontal="right" vertical="center"/>
    </xf>
    <xf numFmtId="178" fontId="8" fillId="4" borderId="2" xfId="49" applyNumberFormat="1" applyFont="1" applyFill="1" applyBorder="1" applyAlignment="1">
      <alignment horizontal="right" vertical="center"/>
    </xf>
    <xf numFmtId="177" fontId="13" fillId="4" borderId="17" xfId="1" applyNumberFormat="1" applyFont="1" applyFill="1" applyBorder="1" applyAlignment="1">
      <alignment horizontal="center" vertical="center" wrapText="1"/>
    </xf>
    <xf numFmtId="178" fontId="4" fillId="6" borderId="5" xfId="1" applyNumberFormat="1" applyFont="1" applyFill="1" applyBorder="1" applyAlignment="1">
      <alignment vertical="center"/>
    </xf>
    <xf numFmtId="178" fontId="4" fillId="0" borderId="5" xfId="1" applyNumberFormat="1" applyFont="1" applyBorder="1" applyAlignment="1">
      <alignment horizontal="right" vertical="center"/>
    </xf>
    <xf numFmtId="177" fontId="2" fillId="6" borderId="5" xfId="1" applyNumberFormat="1" applyFont="1" applyFill="1" applyBorder="1" applyAlignment="1">
      <alignment horizontal="center" vertical="center" wrapText="1"/>
    </xf>
    <xf numFmtId="177" fontId="2" fillId="0" borderId="5" xfId="1" applyNumberFormat="1" applyFont="1" applyFill="1" applyBorder="1" applyAlignment="1">
      <alignment horizontal="center" vertical="center" wrapText="1"/>
    </xf>
    <xf numFmtId="40" fontId="4" fillId="0" borderId="5" xfId="1" applyNumberFormat="1" applyFont="1" applyBorder="1" applyAlignment="1">
      <alignment horizontal="right" vertical="center"/>
    </xf>
    <xf numFmtId="58" fontId="2" fillId="0" borderId="19" xfId="1" applyNumberFormat="1" applyFont="1" applyFill="1" applyBorder="1" applyAlignment="1">
      <alignment horizontal="center" vertical="center" wrapText="1"/>
    </xf>
    <xf numFmtId="178" fontId="2" fillId="0" borderId="5" xfId="1" applyNumberFormat="1" applyFont="1" applyFill="1" applyBorder="1" applyAlignment="1">
      <alignment horizontal="right" vertical="center"/>
    </xf>
    <xf numFmtId="178" fontId="4" fillId="0" borderId="10" xfId="1" applyNumberFormat="1" applyFont="1" applyBorder="1" applyAlignment="1">
      <alignment horizontal="right" vertical="center"/>
    </xf>
    <xf numFmtId="177" fontId="14" fillId="0" borderId="17" xfId="1" applyNumberFormat="1" applyFont="1" applyFill="1" applyBorder="1" applyAlignment="1">
      <alignment horizontal="center" vertical="center" wrapText="1"/>
    </xf>
    <xf numFmtId="40" fontId="4" fillId="0" borderId="10" xfId="1" applyNumberFormat="1" applyFont="1" applyBorder="1" applyAlignment="1">
      <alignment horizontal="right" vertical="center"/>
    </xf>
    <xf numFmtId="178" fontId="4" fillId="0" borderId="8" xfId="1" applyNumberFormat="1" applyFont="1" applyBorder="1" applyAlignment="1">
      <alignment vertical="center"/>
    </xf>
    <xf numFmtId="177" fontId="2" fillId="0" borderId="17" xfId="1" applyNumberFormat="1" applyFont="1" applyFill="1" applyBorder="1" applyAlignment="1">
      <alignment horizontal="center" vertical="center" wrapText="1"/>
    </xf>
    <xf numFmtId="177" fontId="2" fillId="6" borderId="17" xfId="1" applyNumberFormat="1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right" vertical="center"/>
    </xf>
    <xf numFmtId="178" fontId="6" fillId="2" borderId="5" xfId="49" applyNumberFormat="1" applyFont="1" applyFill="1" applyBorder="1" applyAlignment="1">
      <alignment horizontal="right" vertical="center"/>
    </xf>
    <xf numFmtId="179" fontId="15" fillId="2" borderId="17" xfId="49" applyNumberFormat="1" applyFont="1" applyFill="1" applyBorder="1" applyAlignment="1">
      <alignment horizontal="center" vertical="center" wrapText="1"/>
    </xf>
    <xf numFmtId="9" fontId="16" fillId="5" borderId="5" xfId="0" applyNumberFormat="1" applyFont="1" applyFill="1" applyBorder="1" applyAlignment="1">
      <alignment horizontal="center" vertical="center"/>
    </xf>
    <xf numFmtId="178" fontId="17" fillId="7" borderId="5" xfId="49" applyNumberFormat="1" applyFont="1" applyFill="1" applyBorder="1" applyAlignment="1">
      <alignment horizontal="right" vertical="center"/>
    </xf>
    <xf numFmtId="0" fontId="6" fillId="0" borderId="20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/>
    </xf>
    <xf numFmtId="178" fontId="8" fillId="0" borderId="5" xfId="49" applyNumberFormat="1" applyFont="1" applyFill="1" applyBorder="1" applyAlignment="1">
      <alignment horizontal="right" vertical="center"/>
    </xf>
    <xf numFmtId="177" fontId="13" fillId="0" borderId="17" xfId="1" applyNumberFormat="1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center" vertical="center"/>
    </xf>
    <xf numFmtId="178" fontId="11" fillId="6" borderId="22" xfId="49" applyNumberFormat="1" applyFont="1" applyFill="1" applyBorder="1" applyAlignment="1">
      <alignment horizontal="right" vertical="center"/>
    </xf>
    <xf numFmtId="179" fontId="11" fillId="6" borderId="23" xfId="49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Euro" xfId="49"/>
    <cellStyle name="样式 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zhangzhaojie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6"/>
  <sheetViews>
    <sheetView tabSelected="1" zoomScale="80" zoomScaleNormal="80" workbookViewId="0">
      <selection activeCell="J61" sqref="J61"/>
    </sheetView>
  </sheetViews>
  <sheetFormatPr defaultColWidth="12.9181818181818" defaultRowHeight="16.5"/>
  <cols>
    <col min="1" max="1" width="21.0363636363636" style="1" customWidth="1"/>
    <col min="2" max="2" width="24.2818181818182" style="1" customWidth="1"/>
    <col min="3" max="3" width="19.8545454545455" style="1" customWidth="1"/>
    <col min="4" max="4" width="11.5545454545455" style="1" customWidth="1"/>
    <col min="5" max="5" width="12.7636363636364" style="1" hidden="1" customWidth="1"/>
    <col min="6" max="6" width="12.3636363636364" style="1" customWidth="1"/>
    <col min="7" max="7" width="18.6909090909091" style="1" customWidth="1"/>
    <col min="8" max="8" width="13.6363636363636" style="1" customWidth="1"/>
    <col min="9" max="9" width="4.93636363636364" style="1" customWidth="1"/>
    <col min="10" max="10" width="24.6727272727273" style="1" customWidth="1"/>
    <col min="11" max="11" width="52.8545454545455" style="2" customWidth="1"/>
    <col min="12" max="16384" width="12.9181818181818" style="1"/>
  </cols>
  <sheetData>
    <row r="1" s="1" customFormat="1" ht="34" customHeight="1" spans="1:11">
      <c r="A1" s="3" t="s">
        <v>0</v>
      </c>
      <c r="B1" s="4" t="s">
        <v>1</v>
      </c>
      <c r="C1" s="5"/>
      <c r="D1" s="5"/>
      <c r="E1" s="5"/>
      <c r="F1" s="6"/>
      <c r="G1" s="7" t="s">
        <v>2</v>
      </c>
      <c r="H1" s="4" t="s">
        <v>3</v>
      </c>
      <c r="I1" s="6"/>
      <c r="J1" s="74" t="s">
        <v>4</v>
      </c>
      <c r="K1" s="75">
        <v>13681064771</v>
      </c>
    </row>
    <row r="2" s="1" customFormat="1" spans="1:11">
      <c r="A2" s="3" t="s">
        <v>5</v>
      </c>
      <c r="B2" s="4"/>
      <c r="C2" s="5"/>
      <c r="D2" s="5"/>
      <c r="E2" s="5"/>
      <c r="F2" s="6"/>
      <c r="G2" s="7" t="s">
        <v>6</v>
      </c>
      <c r="H2" s="4" t="s">
        <v>7</v>
      </c>
      <c r="I2" s="6"/>
      <c r="J2" s="74" t="s">
        <v>4</v>
      </c>
      <c r="K2" s="75">
        <v>13251589043</v>
      </c>
    </row>
    <row r="3" s="1" customFormat="1" spans="1:11">
      <c r="A3" s="3" t="s">
        <v>8</v>
      </c>
      <c r="B3" s="8" t="s">
        <v>9</v>
      </c>
      <c r="C3" s="9" t="s">
        <v>10</v>
      </c>
      <c r="D3" s="10">
        <v>35</v>
      </c>
      <c r="E3" s="11"/>
      <c r="F3" s="12"/>
      <c r="G3" s="13" t="s">
        <v>11</v>
      </c>
      <c r="H3" s="14"/>
      <c r="I3" s="42"/>
      <c r="J3" s="19" t="s">
        <v>12</v>
      </c>
      <c r="K3" s="76" t="s">
        <v>13</v>
      </c>
    </row>
    <row r="4" s="1" customFormat="1" spans="1:11">
      <c r="A4" s="3" t="s">
        <v>14</v>
      </c>
      <c r="B4" s="15" t="s">
        <v>15</v>
      </c>
      <c r="C4" s="9" t="s">
        <v>16</v>
      </c>
      <c r="D4" s="16" t="s">
        <v>17</v>
      </c>
      <c r="E4" s="17"/>
      <c r="F4" s="18"/>
      <c r="G4" s="19" t="s">
        <v>4</v>
      </c>
      <c r="H4" s="20"/>
      <c r="I4" s="77">
        <v>13811830485</v>
      </c>
      <c r="J4" s="78"/>
      <c r="K4" s="79"/>
    </row>
    <row r="5" s="1" customFormat="1" spans="1:11">
      <c r="A5" s="21" t="s">
        <v>18</v>
      </c>
      <c r="B5" s="22"/>
      <c r="C5" s="22"/>
      <c r="D5" s="22"/>
      <c r="E5" s="22"/>
      <c r="F5" s="22"/>
      <c r="G5" s="22"/>
      <c r="H5" s="22"/>
      <c r="I5" s="22"/>
      <c r="J5" s="22"/>
      <c r="K5" s="80"/>
    </row>
    <row r="6" s="1" customFormat="1" spans="1:11">
      <c r="A6" s="23" t="s">
        <v>19</v>
      </c>
      <c r="B6" s="24"/>
      <c r="C6" s="25" t="s">
        <v>20</v>
      </c>
      <c r="D6" s="26" t="s">
        <v>21</v>
      </c>
      <c r="E6" s="27"/>
      <c r="F6" s="26" t="s">
        <v>22</v>
      </c>
      <c r="G6" s="27"/>
      <c r="H6" s="28" t="s">
        <v>23</v>
      </c>
      <c r="I6" s="81"/>
      <c r="J6" s="82" t="s">
        <v>24</v>
      </c>
      <c r="K6" s="83" t="s">
        <v>25</v>
      </c>
    </row>
    <row r="7" s="1" customFormat="1" spans="1:11">
      <c r="A7" s="29" t="s">
        <v>26</v>
      </c>
      <c r="B7" s="30" t="s">
        <v>27</v>
      </c>
      <c r="C7" s="31" t="s">
        <v>28</v>
      </c>
      <c r="D7" s="32">
        <v>5</v>
      </c>
      <c r="E7" s="33"/>
      <c r="F7" s="34" t="s">
        <v>29</v>
      </c>
      <c r="G7" s="35"/>
      <c r="H7" s="36">
        <v>3500</v>
      </c>
      <c r="I7" s="84"/>
      <c r="J7" s="85">
        <f>D7*H7</f>
        <v>17500</v>
      </c>
      <c r="K7" s="86" t="s">
        <v>30</v>
      </c>
    </row>
    <row r="8" s="1" customFormat="1" spans="1:11">
      <c r="A8" s="29"/>
      <c r="B8" s="30" t="s">
        <v>27</v>
      </c>
      <c r="C8" s="31" t="s">
        <v>28</v>
      </c>
      <c r="D8" s="32">
        <v>23</v>
      </c>
      <c r="E8" s="33"/>
      <c r="F8" s="34" t="s">
        <v>29</v>
      </c>
      <c r="G8" s="35"/>
      <c r="H8" s="36">
        <v>1900</v>
      </c>
      <c r="I8" s="84"/>
      <c r="J8" s="85">
        <f>D8*H8</f>
        <v>43700</v>
      </c>
      <c r="K8" s="86" t="s">
        <v>31</v>
      </c>
    </row>
    <row r="9" s="1" customFormat="1" spans="1:11">
      <c r="A9" s="29"/>
      <c r="B9" s="30" t="s">
        <v>27</v>
      </c>
      <c r="C9" s="31" t="s">
        <v>28</v>
      </c>
      <c r="D9" s="32">
        <v>2</v>
      </c>
      <c r="E9" s="33"/>
      <c r="F9" s="34" t="s">
        <v>29</v>
      </c>
      <c r="G9" s="35"/>
      <c r="H9" s="36">
        <v>1300</v>
      </c>
      <c r="I9" s="84"/>
      <c r="J9" s="85">
        <f>D9*H9</f>
        <v>2600</v>
      </c>
      <c r="K9" s="86" t="s">
        <v>32</v>
      </c>
    </row>
    <row r="10" s="1" customFormat="1" spans="1:11">
      <c r="A10" s="37" t="s">
        <v>33</v>
      </c>
      <c r="B10" s="38"/>
      <c r="C10" s="38"/>
      <c r="D10" s="38"/>
      <c r="E10" s="38"/>
      <c r="F10" s="38"/>
      <c r="G10" s="38"/>
      <c r="H10" s="38"/>
      <c r="I10" s="87"/>
      <c r="J10" s="88">
        <f>SUM(J7:J9)</f>
        <v>63800</v>
      </c>
      <c r="K10" s="89"/>
    </row>
    <row r="11" s="1" customFormat="1" ht="30" customHeight="1" spans="1:11">
      <c r="A11" s="23" t="s">
        <v>19</v>
      </c>
      <c r="B11" s="24"/>
      <c r="C11" s="25" t="s">
        <v>34</v>
      </c>
      <c r="D11" s="26" t="s">
        <v>21</v>
      </c>
      <c r="E11" s="27"/>
      <c r="F11" s="26" t="s">
        <v>22</v>
      </c>
      <c r="G11" s="27"/>
      <c r="H11" s="26" t="s">
        <v>23</v>
      </c>
      <c r="I11" s="27"/>
      <c r="J11" s="82" t="s">
        <v>24</v>
      </c>
      <c r="K11" s="83" t="s">
        <v>25</v>
      </c>
    </row>
    <row r="12" s="1" customFormat="1" ht="63" customHeight="1" spans="1:11">
      <c r="A12" s="39" t="s">
        <v>35</v>
      </c>
      <c r="B12" s="40" t="s">
        <v>36</v>
      </c>
      <c r="C12" s="31" t="s">
        <v>37</v>
      </c>
      <c r="D12" s="41">
        <v>24</v>
      </c>
      <c r="E12" s="42"/>
      <c r="F12" s="43" t="s">
        <v>38</v>
      </c>
      <c r="G12" s="43"/>
      <c r="H12" s="44">
        <v>600</v>
      </c>
      <c r="I12" s="90" t="s">
        <v>39</v>
      </c>
      <c r="J12" s="91">
        <f>D12*H12</f>
        <v>14400</v>
      </c>
      <c r="K12" s="92" t="s">
        <v>40</v>
      </c>
    </row>
    <row r="13" s="1" customFormat="1" ht="68" customHeight="1" spans="1:11">
      <c r="A13" s="39"/>
      <c r="B13" s="45" t="s">
        <v>41</v>
      </c>
      <c r="C13" s="31" t="s">
        <v>42</v>
      </c>
      <c r="D13" s="46">
        <v>1</v>
      </c>
      <c r="E13" s="46"/>
      <c r="F13" s="43" t="s">
        <v>43</v>
      </c>
      <c r="G13" s="43"/>
      <c r="H13" s="44">
        <v>2400</v>
      </c>
      <c r="I13" s="90" t="s">
        <v>39</v>
      </c>
      <c r="J13" s="91">
        <f>D13*H13</f>
        <v>2400</v>
      </c>
      <c r="K13" s="93" t="s">
        <v>44</v>
      </c>
    </row>
    <row r="14" s="1" customFormat="1" ht="45" customHeight="1" spans="1:11">
      <c r="A14" s="39"/>
      <c r="B14" s="47" t="s">
        <v>45</v>
      </c>
      <c r="C14" s="31" t="s">
        <v>46</v>
      </c>
      <c r="D14" s="46">
        <v>2000</v>
      </c>
      <c r="E14" s="46"/>
      <c r="F14" s="43" t="s">
        <v>47</v>
      </c>
      <c r="G14" s="43"/>
      <c r="H14" s="48">
        <v>1</v>
      </c>
      <c r="I14" s="48"/>
      <c r="J14" s="91">
        <f>D14*H14</f>
        <v>2000</v>
      </c>
      <c r="K14" s="93" t="s">
        <v>48</v>
      </c>
    </row>
    <row r="15" s="1" customFormat="1" spans="1:11">
      <c r="A15" s="37" t="s">
        <v>33</v>
      </c>
      <c r="B15" s="38"/>
      <c r="C15" s="38"/>
      <c r="D15" s="38"/>
      <c r="E15" s="38"/>
      <c r="F15" s="38"/>
      <c r="G15" s="38"/>
      <c r="H15" s="38"/>
      <c r="I15" s="87"/>
      <c r="J15" s="88">
        <f>SUM(J12:J14)</f>
        <v>18800</v>
      </c>
      <c r="K15" s="89"/>
    </row>
    <row r="16" s="1" customFormat="1" spans="1:11">
      <c r="A16" s="23" t="s">
        <v>19</v>
      </c>
      <c r="B16" s="24"/>
      <c r="C16" s="25" t="s">
        <v>49</v>
      </c>
      <c r="D16" s="26" t="s">
        <v>21</v>
      </c>
      <c r="E16" s="27"/>
      <c r="F16" s="26" t="s">
        <v>22</v>
      </c>
      <c r="G16" s="27"/>
      <c r="H16" s="26" t="s">
        <v>23</v>
      </c>
      <c r="I16" s="27"/>
      <c r="J16" s="82" t="s">
        <v>24</v>
      </c>
      <c r="K16" s="83" t="s">
        <v>25</v>
      </c>
    </row>
    <row r="17" s="1" customFormat="1" spans="1:11">
      <c r="A17" s="29" t="s">
        <v>50</v>
      </c>
      <c r="B17" s="49" t="s">
        <v>51</v>
      </c>
      <c r="C17" s="49" t="s">
        <v>52</v>
      </c>
      <c r="D17" s="50">
        <v>35</v>
      </c>
      <c r="E17" s="49" t="s">
        <v>53</v>
      </c>
      <c r="F17" s="50">
        <v>2</v>
      </c>
      <c r="G17" s="49" t="s">
        <v>54</v>
      </c>
      <c r="H17" s="51">
        <v>700</v>
      </c>
      <c r="I17" s="94" t="s">
        <v>39</v>
      </c>
      <c r="J17" s="85">
        <f>D17*F17*H17</f>
        <v>49000</v>
      </c>
      <c r="K17" s="95" t="s">
        <v>55</v>
      </c>
    </row>
    <row r="18" s="1" customFormat="1" spans="1:11">
      <c r="A18" s="52"/>
      <c r="B18" s="49" t="s">
        <v>51</v>
      </c>
      <c r="C18" s="49" t="s">
        <v>52</v>
      </c>
      <c r="D18" s="50">
        <v>10</v>
      </c>
      <c r="E18" s="49" t="s">
        <v>53</v>
      </c>
      <c r="F18" s="50">
        <v>1</v>
      </c>
      <c r="G18" s="49" t="s">
        <v>54</v>
      </c>
      <c r="H18" s="51">
        <v>350</v>
      </c>
      <c r="I18" s="94" t="s">
        <v>39</v>
      </c>
      <c r="J18" s="85">
        <f>D18*F18*H18</f>
        <v>3500</v>
      </c>
      <c r="K18" s="95" t="s">
        <v>56</v>
      </c>
    </row>
    <row r="19" s="1" customFormat="1" spans="1:11">
      <c r="A19" s="37" t="s">
        <v>33</v>
      </c>
      <c r="B19" s="38"/>
      <c r="C19" s="38"/>
      <c r="D19" s="38"/>
      <c r="E19" s="38"/>
      <c r="F19" s="38"/>
      <c r="G19" s="38"/>
      <c r="H19" s="38"/>
      <c r="I19" s="87"/>
      <c r="J19" s="88">
        <f>SUM(J17:J18)</f>
        <v>52500</v>
      </c>
      <c r="K19" s="89"/>
    </row>
    <row r="20" s="1" customFormat="1" spans="1:11">
      <c r="A20" s="23" t="s">
        <v>19</v>
      </c>
      <c r="B20" s="24"/>
      <c r="C20" s="25" t="s">
        <v>57</v>
      </c>
      <c r="D20" s="26" t="s">
        <v>21</v>
      </c>
      <c r="E20" s="27"/>
      <c r="F20" s="26" t="s">
        <v>22</v>
      </c>
      <c r="G20" s="27"/>
      <c r="H20" s="26" t="s">
        <v>23</v>
      </c>
      <c r="I20" s="27"/>
      <c r="J20" s="82" t="s">
        <v>24</v>
      </c>
      <c r="K20" s="83" t="s">
        <v>25</v>
      </c>
    </row>
    <row r="21" s="1" customFormat="1" spans="1:11">
      <c r="A21" s="53" t="s">
        <v>58</v>
      </c>
      <c r="B21" s="54" t="s">
        <v>59</v>
      </c>
      <c r="C21" s="54" t="s">
        <v>60</v>
      </c>
      <c r="D21" s="32">
        <v>10</v>
      </c>
      <c r="E21" s="33"/>
      <c r="F21" s="32" t="s">
        <v>29</v>
      </c>
      <c r="G21" s="33"/>
      <c r="H21" s="55">
        <v>300</v>
      </c>
      <c r="I21" s="96" t="s">
        <v>39</v>
      </c>
      <c r="J21" s="85">
        <f>D21*H21</f>
        <v>3000</v>
      </c>
      <c r="K21" s="93" t="s">
        <v>61</v>
      </c>
    </row>
    <row r="22" s="1" customFormat="1" spans="1:11">
      <c r="A22" s="53"/>
      <c r="B22" s="54" t="s">
        <v>59</v>
      </c>
      <c r="C22" s="54" t="s">
        <v>62</v>
      </c>
      <c r="D22" s="32">
        <v>35</v>
      </c>
      <c r="E22" s="33"/>
      <c r="F22" s="32" t="s">
        <v>29</v>
      </c>
      <c r="G22" s="33"/>
      <c r="H22" s="55">
        <v>238</v>
      </c>
      <c r="I22" s="96" t="s">
        <v>39</v>
      </c>
      <c r="J22" s="85">
        <f>D22*H22</f>
        <v>8330</v>
      </c>
      <c r="K22" s="93" t="s">
        <v>63</v>
      </c>
    </row>
    <row r="23" s="1" customFormat="1" spans="1:11">
      <c r="A23" s="53"/>
      <c r="B23" s="54" t="s">
        <v>59</v>
      </c>
      <c r="C23" s="54" t="s">
        <v>60</v>
      </c>
      <c r="D23" s="32">
        <v>30</v>
      </c>
      <c r="E23" s="33"/>
      <c r="F23" s="32" t="s">
        <v>29</v>
      </c>
      <c r="G23" s="33"/>
      <c r="H23" s="55">
        <v>300</v>
      </c>
      <c r="I23" s="96" t="s">
        <v>39</v>
      </c>
      <c r="J23" s="85">
        <f>D23*H23</f>
        <v>9000</v>
      </c>
      <c r="K23" s="93" t="s">
        <v>64</v>
      </c>
    </row>
    <row r="24" s="1" customFormat="1" spans="1:11">
      <c r="A24" s="53"/>
      <c r="B24" s="54" t="s">
        <v>59</v>
      </c>
      <c r="C24" s="54" t="s">
        <v>65</v>
      </c>
      <c r="D24" s="32">
        <v>15</v>
      </c>
      <c r="E24" s="33"/>
      <c r="F24" s="32" t="s">
        <v>29</v>
      </c>
      <c r="G24" s="33"/>
      <c r="H24" s="55">
        <v>300</v>
      </c>
      <c r="I24" s="96" t="s">
        <v>39</v>
      </c>
      <c r="J24" s="85">
        <f>D24*H24</f>
        <v>4500</v>
      </c>
      <c r="K24" s="93" t="s">
        <v>66</v>
      </c>
    </row>
    <row r="25" s="1" customFormat="1" spans="1:11">
      <c r="A25" s="53"/>
      <c r="B25" s="54" t="s">
        <v>59</v>
      </c>
      <c r="C25" s="54" t="s">
        <v>67</v>
      </c>
      <c r="D25" s="32">
        <v>1</v>
      </c>
      <c r="E25" s="33"/>
      <c r="F25" s="32" t="s">
        <v>29</v>
      </c>
      <c r="G25" s="33"/>
      <c r="H25" s="55">
        <v>3000</v>
      </c>
      <c r="I25" s="96" t="s">
        <v>39</v>
      </c>
      <c r="J25" s="85">
        <f>D25*H25</f>
        <v>3000</v>
      </c>
      <c r="K25" s="93" t="s">
        <v>68</v>
      </c>
    </row>
    <row r="26" s="1" customFormat="1" spans="1:11">
      <c r="A26" s="37" t="s">
        <v>33</v>
      </c>
      <c r="B26" s="38"/>
      <c r="C26" s="38"/>
      <c r="D26" s="38"/>
      <c r="E26" s="38"/>
      <c r="F26" s="38"/>
      <c r="G26" s="38"/>
      <c r="H26" s="38"/>
      <c r="I26" s="87"/>
      <c r="J26" s="88">
        <f>SUM(J21:J25)</f>
        <v>27830</v>
      </c>
      <c r="K26" s="89"/>
    </row>
    <row r="27" s="1" customFormat="1" spans="1:11">
      <c r="A27" s="23" t="s">
        <v>19</v>
      </c>
      <c r="B27" s="24"/>
      <c r="C27" s="25" t="s">
        <v>57</v>
      </c>
      <c r="D27" s="26" t="s">
        <v>21</v>
      </c>
      <c r="E27" s="27"/>
      <c r="F27" s="26" t="s">
        <v>22</v>
      </c>
      <c r="G27" s="27"/>
      <c r="H27" s="26" t="s">
        <v>23</v>
      </c>
      <c r="I27" s="27"/>
      <c r="J27" s="82" t="s">
        <v>24</v>
      </c>
      <c r="K27" s="83" t="s">
        <v>25</v>
      </c>
    </row>
    <row r="28" s="1" customFormat="1" spans="1:11">
      <c r="A28" s="56" t="s">
        <v>69</v>
      </c>
      <c r="B28" s="54" t="s">
        <v>70</v>
      </c>
      <c r="C28" s="31" t="s">
        <v>69</v>
      </c>
      <c r="D28" s="32">
        <v>35</v>
      </c>
      <c r="E28" s="33"/>
      <c r="F28" s="32" t="s">
        <v>29</v>
      </c>
      <c r="G28" s="33"/>
      <c r="H28" s="57">
        <v>60</v>
      </c>
      <c r="I28" s="96" t="s">
        <v>39</v>
      </c>
      <c r="J28" s="97">
        <f>D28*H28</f>
        <v>2100</v>
      </c>
      <c r="K28" s="98"/>
    </row>
    <row r="29" s="1" customFormat="1" spans="1:11">
      <c r="A29" s="37" t="s">
        <v>33</v>
      </c>
      <c r="B29" s="38"/>
      <c r="C29" s="38"/>
      <c r="D29" s="38"/>
      <c r="E29" s="38"/>
      <c r="F29" s="38"/>
      <c r="G29" s="38"/>
      <c r="H29" s="38"/>
      <c r="I29" s="87"/>
      <c r="J29" s="88">
        <f>SUM(J28:J28)</f>
        <v>2100</v>
      </c>
      <c r="K29" s="89"/>
    </row>
    <row r="30" s="1" customFormat="1" spans="1:11">
      <c r="A30" s="23" t="s">
        <v>19</v>
      </c>
      <c r="B30" s="24"/>
      <c r="C30" s="25" t="s">
        <v>57</v>
      </c>
      <c r="D30" s="26" t="s">
        <v>21</v>
      </c>
      <c r="E30" s="27"/>
      <c r="F30" s="26" t="s">
        <v>22</v>
      </c>
      <c r="G30" s="27"/>
      <c r="H30" s="26" t="s">
        <v>23</v>
      </c>
      <c r="I30" s="27"/>
      <c r="J30" s="82" t="s">
        <v>24</v>
      </c>
      <c r="K30" s="83" t="s">
        <v>25</v>
      </c>
    </row>
    <row r="31" s="1" customFormat="1" spans="1:11">
      <c r="A31" s="29" t="s">
        <v>71</v>
      </c>
      <c r="B31" s="58" t="s">
        <v>72</v>
      </c>
      <c r="C31" s="59" t="s">
        <v>73</v>
      </c>
      <c r="D31" s="32">
        <v>1</v>
      </c>
      <c r="E31" s="33"/>
      <c r="F31" s="34" t="s">
        <v>74</v>
      </c>
      <c r="G31" s="35"/>
      <c r="H31" s="44">
        <v>65</v>
      </c>
      <c r="I31" s="99" t="s">
        <v>39</v>
      </c>
      <c r="J31" s="100">
        <f>D31*H31</f>
        <v>65</v>
      </c>
      <c r="K31" s="101"/>
    </row>
    <row r="32" s="1" customFormat="1" ht="19.95" customHeight="1" spans="1:11">
      <c r="A32" s="52"/>
      <c r="B32" s="58" t="s">
        <v>75</v>
      </c>
      <c r="C32" s="59" t="s">
        <v>73</v>
      </c>
      <c r="D32" s="32">
        <v>1</v>
      </c>
      <c r="E32" s="33"/>
      <c r="F32" s="34" t="s">
        <v>74</v>
      </c>
      <c r="G32" s="35"/>
      <c r="H32" s="44">
        <v>30</v>
      </c>
      <c r="I32" s="99" t="s">
        <v>39</v>
      </c>
      <c r="J32" s="100">
        <f>D32*H32</f>
        <v>30</v>
      </c>
      <c r="K32" s="102"/>
    </row>
    <row r="33" s="1" customFormat="1" ht="21" customHeight="1" spans="1:11">
      <c r="A33" s="52"/>
      <c r="B33" s="58" t="s">
        <v>76</v>
      </c>
      <c r="C33" s="59" t="s">
        <v>73</v>
      </c>
      <c r="D33" s="32">
        <v>180</v>
      </c>
      <c r="E33" s="33"/>
      <c r="F33" s="34" t="s">
        <v>77</v>
      </c>
      <c r="G33" s="35"/>
      <c r="H33" s="44">
        <v>2</v>
      </c>
      <c r="I33" s="99" t="s">
        <v>39</v>
      </c>
      <c r="J33" s="100">
        <f>D33*H33</f>
        <v>360</v>
      </c>
      <c r="K33" s="102" t="s">
        <v>78</v>
      </c>
    </row>
    <row r="34" s="1" customFormat="1" spans="1:11">
      <c r="A34" s="37" t="s">
        <v>33</v>
      </c>
      <c r="B34" s="38"/>
      <c r="C34" s="38"/>
      <c r="D34" s="38"/>
      <c r="E34" s="38"/>
      <c r="F34" s="38"/>
      <c r="G34" s="38"/>
      <c r="H34" s="38"/>
      <c r="I34" s="87"/>
      <c r="J34" s="88">
        <f>SUM(J31:J33)</f>
        <v>455</v>
      </c>
      <c r="K34" s="89"/>
    </row>
    <row r="35" s="1" customFormat="1" spans="1:11">
      <c r="A35" s="23" t="s">
        <v>19</v>
      </c>
      <c r="B35" s="24"/>
      <c r="C35" s="25" t="s">
        <v>57</v>
      </c>
      <c r="D35" s="26" t="s">
        <v>21</v>
      </c>
      <c r="E35" s="27"/>
      <c r="F35" s="26" t="s">
        <v>22</v>
      </c>
      <c r="G35" s="27"/>
      <c r="H35" s="26" t="s">
        <v>23</v>
      </c>
      <c r="I35" s="27"/>
      <c r="J35" s="82" t="s">
        <v>24</v>
      </c>
      <c r="K35" s="83" t="s">
        <v>25</v>
      </c>
    </row>
    <row r="36" s="1" customFormat="1" spans="1:11">
      <c r="A36" s="60" t="s">
        <v>79</v>
      </c>
      <c r="B36" s="54" t="s">
        <v>80</v>
      </c>
      <c r="C36" s="59" t="s">
        <v>79</v>
      </c>
      <c r="D36" s="32">
        <v>1</v>
      </c>
      <c r="E36" s="33"/>
      <c r="F36" s="32" t="s">
        <v>29</v>
      </c>
      <c r="G36" s="33"/>
      <c r="H36" s="61">
        <v>1300</v>
      </c>
      <c r="I36" s="94" t="s">
        <v>39</v>
      </c>
      <c r="J36" s="91">
        <f>H36*D36</f>
        <v>1300</v>
      </c>
      <c r="K36" s="93" t="s">
        <v>81</v>
      </c>
    </row>
    <row r="37" s="1" customFormat="1" spans="1:11">
      <c r="A37" s="62"/>
      <c r="B37" s="54" t="s">
        <v>82</v>
      </c>
      <c r="C37" s="59" t="s">
        <v>79</v>
      </c>
      <c r="D37" s="32">
        <v>3</v>
      </c>
      <c r="E37" s="33"/>
      <c r="F37" s="32" t="s">
        <v>29</v>
      </c>
      <c r="G37" s="33"/>
      <c r="H37" s="61">
        <v>800</v>
      </c>
      <c r="I37" s="94" t="s">
        <v>39</v>
      </c>
      <c r="J37" s="91">
        <f t="shared" ref="J37:J46" si="0">H37*D37</f>
        <v>2400</v>
      </c>
      <c r="K37" s="93"/>
    </row>
    <row r="38" s="1" customFormat="1" spans="1:11">
      <c r="A38" s="62"/>
      <c r="B38" s="54" t="s">
        <v>83</v>
      </c>
      <c r="C38" s="59" t="s">
        <v>79</v>
      </c>
      <c r="D38" s="32">
        <v>12</v>
      </c>
      <c r="E38" s="33"/>
      <c r="F38" s="32" t="s">
        <v>29</v>
      </c>
      <c r="G38" s="33"/>
      <c r="H38" s="61">
        <v>700</v>
      </c>
      <c r="I38" s="94" t="s">
        <v>39</v>
      </c>
      <c r="J38" s="91">
        <f t="shared" si="0"/>
        <v>8400</v>
      </c>
      <c r="K38" s="93"/>
    </row>
    <row r="39" s="1" customFormat="1" spans="1:11">
      <c r="A39" s="62"/>
      <c r="B39" s="54" t="s">
        <v>84</v>
      </c>
      <c r="C39" s="59" t="s">
        <v>79</v>
      </c>
      <c r="D39" s="32">
        <v>1</v>
      </c>
      <c r="E39" s="33"/>
      <c r="F39" s="32" t="s">
        <v>29</v>
      </c>
      <c r="G39" s="33"/>
      <c r="H39" s="61">
        <v>1000</v>
      </c>
      <c r="I39" s="94" t="s">
        <v>39</v>
      </c>
      <c r="J39" s="91">
        <f t="shared" si="0"/>
        <v>1000</v>
      </c>
      <c r="K39" s="92" t="s">
        <v>85</v>
      </c>
    </row>
    <row r="40" s="1" customFormat="1" spans="1:11">
      <c r="A40" s="62"/>
      <c r="B40" s="54" t="s">
        <v>86</v>
      </c>
      <c r="C40" s="59" t="s">
        <v>79</v>
      </c>
      <c r="D40" s="32">
        <v>1</v>
      </c>
      <c r="E40" s="33"/>
      <c r="F40" s="32" t="s">
        <v>29</v>
      </c>
      <c r="G40" s="33"/>
      <c r="H40" s="61">
        <v>550</v>
      </c>
      <c r="I40" s="94" t="s">
        <v>39</v>
      </c>
      <c r="J40" s="91">
        <f t="shared" si="0"/>
        <v>550</v>
      </c>
      <c r="K40" s="92"/>
    </row>
    <row r="41" s="1" customFormat="1" spans="1:11">
      <c r="A41" s="62"/>
      <c r="B41" s="54" t="s">
        <v>87</v>
      </c>
      <c r="C41" s="59" t="s">
        <v>79</v>
      </c>
      <c r="D41" s="32">
        <v>1</v>
      </c>
      <c r="E41" s="33"/>
      <c r="F41" s="32" t="s">
        <v>29</v>
      </c>
      <c r="G41" s="33"/>
      <c r="H41" s="61">
        <v>550</v>
      </c>
      <c r="I41" s="94" t="s">
        <v>39</v>
      </c>
      <c r="J41" s="91">
        <f t="shared" si="0"/>
        <v>550</v>
      </c>
      <c r="K41" s="92"/>
    </row>
    <row r="42" s="1" customFormat="1" spans="1:11">
      <c r="A42" s="53" t="s">
        <v>88</v>
      </c>
      <c r="B42" s="54" t="s">
        <v>89</v>
      </c>
      <c r="C42" s="59" t="s">
        <v>90</v>
      </c>
      <c r="D42" s="32">
        <v>12</v>
      </c>
      <c r="E42" s="33"/>
      <c r="F42" s="32" t="s">
        <v>29</v>
      </c>
      <c r="G42" s="33"/>
      <c r="H42" s="61">
        <v>100</v>
      </c>
      <c r="I42" s="94" t="s">
        <v>39</v>
      </c>
      <c r="J42" s="91">
        <f t="shared" si="0"/>
        <v>1200</v>
      </c>
      <c r="K42" s="103" t="s">
        <v>91</v>
      </c>
    </row>
    <row r="43" s="1" customFormat="1" spans="1:11">
      <c r="A43" s="53"/>
      <c r="B43" s="54" t="s">
        <v>92</v>
      </c>
      <c r="C43" s="59" t="s">
        <v>90</v>
      </c>
      <c r="D43" s="32">
        <v>3</v>
      </c>
      <c r="E43" s="33"/>
      <c r="F43" s="32" t="s">
        <v>29</v>
      </c>
      <c r="G43" s="33"/>
      <c r="H43" s="61">
        <v>3000</v>
      </c>
      <c r="I43" s="94" t="s">
        <v>39</v>
      </c>
      <c r="J43" s="91">
        <f t="shared" si="0"/>
        <v>9000</v>
      </c>
      <c r="K43" s="103" t="s">
        <v>93</v>
      </c>
    </row>
    <row r="44" s="1" customFormat="1" spans="1:11">
      <c r="A44" s="53"/>
      <c r="B44" s="54" t="s">
        <v>94</v>
      </c>
      <c r="C44" s="59" t="s">
        <v>90</v>
      </c>
      <c r="D44" s="32">
        <v>3</v>
      </c>
      <c r="E44" s="33"/>
      <c r="F44" s="32" t="s">
        <v>29</v>
      </c>
      <c r="G44" s="33"/>
      <c r="H44" s="61">
        <v>1200</v>
      </c>
      <c r="I44" s="94" t="s">
        <v>39</v>
      </c>
      <c r="J44" s="91">
        <f t="shared" si="0"/>
        <v>3600</v>
      </c>
      <c r="K44" s="103" t="s">
        <v>95</v>
      </c>
    </row>
    <row r="45" s="1" customFormat="1" spans="1:11">
      <c r="A45" s="53"/>
      <c r="B45" s="54" t="s">
        <v>96</v>
      </c>
      <c r="C45" s="59" t="s">
        <v>90</v>
      </c>
      <c r="D45" s="32">
        <v>12</v>
      </c>
      <c r="E45" s="33"/>
      <c r="F45" s="32" t="s">
        <v>29</v>
      </c>
      <c r="G45" s="33"/>
      <c r="H45" s="61">
        <v>100</v>
      </c>
      <c r="I45" s="94" t="s">
        <v>39</v>
      </c>
      <c r="J45" s="91">
        <f t="shared" si="0"/>
        <v>1200</v>
      </c>
      <c r="K45" s="103" t="s">
        <v>91</v>
      </c>
    </row>
    <row r="46" s="1" customFormat="1" spans="1:11">
      <c r="A46" s="53"/>
      <c r="B46" s="54" t="s">
        <v>97</v>
      </c>
      <c r="C46" s="59" t="s">
        <v>90</v>
      </c>
      <c r="D46" s="32">
        <v>5</v>
      </c>
      <c r="E46" s="33"/>
      <c r="F46" s="32" t="s">
        <v>29</v>
      </c>
      <c r="G46" s="33"/>
      <c r="H46" s="61">
        <v>70</v>
      </c>
      <c r="I46" s="94" t="s">
        <v>39</v>
      </c>
      <c r="J46" s="91">
        <f t="shared" si="0"/>
        <v>350</v>
      </c>
      <c r="K46" s="103" t="s">
        <v>98</v>
      </c>
    </row>
    <row r="47" s="1" customFormat="1" spans="1:11">
      <c r="A47" s="37" t="s">
        <v>33</v>
      </c>
      <c r="B47" s="38"/>
      <c r="C47" s="38"/>
      <c r="D47" s="38"/>
      <c r="E47" s="38"/>
      <c r="F47" s="38"/>
      <c r="G47" s="38"/>
      <c r="H47" s="38"/>
      <c r="I47" s="87"/>
      <c r="J47" s="88">
        <f>SUM(J36:J46)</f>
        <v>29550</v>
      </c>
      <c r="K47" s="89"/>
    </row>
    <row r="48" s="1" customFormat="1" spans="1:11">
      <c r="A48" s="23" t="s">
        <v>19</v>
      </c>
      <c r="B48" s="24"/>
      <c r="C48" s="25" t="s">
        <v>57</v>
      </c>
      <c r="D48" s="26" t="s">
        <v>21</v>
      </c>
      <c r="E48" s="27"/>
      <c r="F48" s="26" t="s">
        <v>22</v>
      </c>
      <c r="G48" s="27"/>
      <c r="H48" s="26" t="s">
        <v>23</v>
      </c>
      <c r="I48" s="27"/>
      <c r="J48" s="82" t="s">
        <v>24</v>
      </c>
      <c r="K48" s="83" t="s">
        <v>25</v>
      </c>
    </row>
    <row r="49" s="1" customFormat="1" spans="1:11">
      <c r="A49" s="63" t="s">
        <v>99</v>
      </c>
      <c r="B49" s="54" t="s">
        <v>100</v>
      </c>
      <c r="C49" s="31" t="s">
        <v>90</v>
      </c>
      <c r="D49" s="54">
        <v>1</v>
      </c>
      <c r="E49" s="54"/>
      <c r="F49" s="32" t="s">
        <v>29</v>
      </c>
      <c r="G49" s="33"/>
      <c r="H49" s="64">
        <v>20000</v>
      </c>
      <c r="I49" s="96" t="s">
        <v>39</v>
      </c>
      <c r="J49" s="85">
        <f>D49*H49</f>
        <v>20000</v>
      </c>
      <c r="K49" s="93"/>
    </row>
    <row r="50" s="1" customFormat="1" spans="1:11">
      <c r="A50" s="65"/>
      <c r="B50" s="54" t="s">
        <v>101</v>
      </c>
      <c r="C50" s="31" t="s">
        <v>90</v>
      </c>
      <c r="D50" s="54">
        <v>30</v>
      </c>
      <c r="E50" s="54"/>
      <c r="F50" s="32" t="s">
        <v>29</v>
      </c>
      <c r="G50" s="33"/>
      <c r="H50" s="64">
        <v>1100</v>
      </c>
      <c r="I50" s="96" t="s">
        <v>39</v>
      </c>
      <c r="J50" s="85">
        <f>D50*H50</f>
        <v>33000</v>
      </c>
      <c r="K50" s="93" t="s">
        <v>102</v>
      </c>
    </row>
    <row r="51" s="1" customFormat="1" spans="1:11">
      <c r="A51" s="66"/>
      <c r="B51" s="54" t="s">
        <v>103</v>
      </c>
      <c r="C51" s="31" t="s">
        <v>90</v>
      </c>
      <c r="D51" s="54">
        <v>1</v>
      </c>
      <c r="E51" s="54"/>
      <c r="F51" s="32" t="s">
        <v>29</v>
      </c>
      <c r="G51" s="33"/>
      <c r="H51" s="64">
        <v>1000</v>
      </c>
      <c r="I51" s="96" t="s">
        <v>39</v>
      </c>
      <c r="J51" s="85">
        <f>D51*H51</f>
        <v>1000</v>
      </c>
      <c r="K51" s="93" t="s">
        <v>104</v>
      </c>
    </row>
    <row r="52" s="1" customFormat="1" spans="1:11">
      <c r="A52" s="37" t="s">
        <v>33</v>
      </c>
      <c r="B52" s="38"/>
      <c r="C52" s="38"/>
      <c r="D52" s="38"/>
      <c r="E52" s="38"/>
      <c r="F52" s="38"/>
      <c r="G52" s="38"/>
      <c r="H52" s="38"/>
      <c r="I52" s="87"/>
      <c r="J52" s="88">
        <f>SUM(J49:J51)</f>
        <v>54000</v>
      </c>
      <c r="K52" s="89"/>
    </row>
    <row r="53" s="1" customFormat="1" spans="1:11">
      <c r="A53" s="67" t="s">
        <v>105</v>
      </c>
      <c r="B53" s="68"/>
      <c r="C53" s="68"/>
      <c r="D53" s="68"/>
      <c r="E53" s="68"/>
      <c r="F53" s="68"/>
      <c r="G53" s="68"/>
      <c r="H53" s="68"/>
      <c r="I53" s="104"/>
      <c r="J53" s="105">
        <f>J10+J15+J19+J26+J29+J34+J47+J52</f>
        <v>249035</v>
      </c>
      <c r="K53" s="106"/>
    </row>
    <row r="54" s="1" customFormat="1" ht="16.95" customHeight="1" spans="1:11">
      <c r="A54" s="69" t="s">
        <v>106</v>
      </c>
      <c r="B54" s="69"/>
      <c r="C54" s="69"/>
      <c r="D54" s="69"/>
      <c r="E54" s="69"/>
      <c r="F54" s="69"/>
      <c r="G54" s="69"/>
      <c r="H54" s="69"/>
      <c r="I54" s="107">
        <v>0.06</v>
      </c>
      <c r="J54" s="108">
        <f>J53*I54</f>
        <v>14942.1</v>
      </c>
      <c r="K54" s="109"/>
    </row>
    <row r="55" s="1" customFormat="1" spans="1:11">
      <c r="A55" s="70" t="s">
        <v>107</v>
      </c>
      <c r="B55" s="71"/>
      <c r="C55" s="71"/>
      <c r="D55" s="71"/>
      <c r="E55" s="71"/>
      <c r="F55" s="71"/>
      <c r="G55" s="71"/>
      <c r="H55" s="71"/>
      <c r="I55" s="110"/>
      <c r="J55" s="111">
        <f>(J53+J54)*6%</f>
        <v>15838.626</v>
      </c>
      <c r="K55" s="112"/>
    </row>
    <row r="56" s="1" customFormat="1" ht="17.25" spans="1:11">
      <c r="A56" s="72" t="s">
        <v>108</v>
      </c>
      <c r="B56" s="73"/>
      <c r="C56" s="73"/>
      <c r="D56" s="73"/>
      <c r="E56" s="73"/>
      <c r="F56" s="73"/>
      <c r="G56" s="73"/>
      <c r="H56" s="73"/>
      <c r="I56" s="113"/>
      <c r="J56" s="114">
        <f>SUM(J53:J55)</f>
        <v>279815.726</v>
      </c>
      <c r="K56" s="115"/>
    </row>
  </sheetData>
  <mergeCells count="125">
    <mergeCell ref="B1:F1"/>
    <mergeCell ref="H1:I1"/>
    <mergeCell ref="B2:F2"/>
    <mergeCell ref="H2:I2"/>
    <mergeCell ref="D3:F3"/>
    <mergeCell ref="H3:I3"/>
    <mergeCell ref="D4:F4"/>
    <mergeCell ref="G4:H4"/>
    <mergeCell ref="I4:K4"/>
    <mergeCell ref="A5:K5"/>
    <mergeCell ref="A6:B6"/>
    <mergeCell ref="D6:E6"/>
    <mergeCell ref="F6:G6"/>
    <mergeCell ref="H6:I6"/>
    <mergeCell ref="D7:E7"/>
    <mergeCell ref="F7:G7"/>
    <mergeCell ref="H7:I7"/>
    <mergeCell ref="D8:E8"/>
    <mergeCell ref="F8:G8"/>
    <mergeCell ref="H8:I8"/>
    <mergeCell ref="D9:E9"/>
    <mergeCell ref="F9:G9"/>
    <mergeCell ref="H9:I9"/>
    <mergeCell ref="A10:I10"/>
    <mergeCell ref="A11:B11"/>
    <mergeCell ref="D11:E11"/>
    <mergeCell ref="F11:G11"/>
    <mergeCell ref="H11:I11"/>
    <mergeCell ref="D12:E12"/>
    <mergeCell ref="F12:G12"/>
    <mergeCell ref="D13:E13"/>
    <mergeCell ref="F13:G13"/>
    <mergeCell ref="D14:E14"/>
    <mergeCell ref="F14:G14"/>
    <mergeCell ref="H14:I14"/>
    <mergeCell ref="A15:I15"/>
    <mergeCell ref="A16:B16"/>
    <mergeCell ref="D16:E16"/>
    <mergeCell ref="F16:G16"/>
    <mergeCell ref="H16:I16"/>
    <mergeCell ref="A19:I19"/>
    <mergeCell ref="A20:B20"/>
    <mergeCell ref="D20:E20"/>
    <mergeCell ref="F20:G20"/>
    <mergeCell ref="H20:I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A26:I26"/>
    <mergeCell ref="A27:B27"/>
    <mergeCell ref="D27:E27"/>
    <mergeCell ref="F27:G27"/>
    <mergeCell ref="H27:I27"/>
    <mergeCell ref="D28:E28"/>
    <mergeCell ref="F28:G28"/>
    <mergeCell ref="A29:I29"/>
    <mergeCell ref="A30:B30"/>
    <mergeCell ref="D30:E30"/>
    <mergeCell ref="F30:G30"/>
    <mergeCell ref="H30:I30"/>
    <mergeCell ref="D31:E31"/>
    <mergeCell ref="F31:G31"/>
    <mergeCell ref="D32:E32"/>
    <mergeCell ref="F32:G32"/>
    <mergeCell ref="D33:E33"/>
    <mergeCell ref="F33:G33"/>
    <mergeCell ref="A34:I34"/>
    <mergeCell ref="A35:B35"/>
    <mergeCell ref="D35:E35"/>
    <mergeCell ref="F35:G35"/>
    <mergeCell ref="H35:I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D41:E41"/>
    <mergeCell ref="F41:G41"/>
    <mergeCell ref="D42:E42"/>
    <mergeCell ref="F42:G42"/>
    <mergeCell ref="D43:E43"/>
    <mergeCell ref="F43:G43"/>
    <mergeCell ref="D44:E44"/>
    <mergeCell ref="F44:G44"/>
    <mergeCell ref="D45:E45"/>
    <mergeCell ref="F45:G45"/>
    <mergeCell ref="D46:E46"/>
    <mergeCell ref="F46:G46"/>
    <mergeCell ref="A47:I47"/>
    <mergeCell ref="A48:B48"/>
    <mergeCell ref="D48:E48"/>
    <mergeCell ref="F48:G48"/>
    <mergeCell ref="H48:I48"/>
    <mergeCell ref="D49:E49"/>
    <mergeCell ref="F49:G49"/>
    <mergeCell ref="F50:G50"/>
    <mergeCell ref="D51:E51"/>
    <mergeCell ref="F51:G51"/>
    <mergeCell ref="A52:I52"/>
    <mergeCell ref="A53:I53"/>
    <mergeCell ref="A54:H54"/>
    <mergeCell ref="A55:I55"/>
    <mergeCell ref="A56:I56"/>
    <mergeCell ref="A7:A9"/>
    <mergeCell ref="A12:A14"/>
    <mergeCell ref="A17:A18"/>
    <mergeCell ref="A21:A25"/>
    <mergeCell ref="A31:A33"/>
    <mergeCell ref="A36:A41"/>
    <mergeCell ref="A42:A46"/>
    <mergeCell ref="A49:A51"/>
    <mergeCell ref="K36:K38"/>
    <mergeCell ref="K39:K41"/>
  </mergeCells>
  <dataValidations count="7">
    <dataValidation type="list" allowBlank="1" showInputMessage="1" showErrorMessage="1" sqref="C28">
      <formula1>"签证服务费,旅游签证,商务签证,保险,其他"</formula1>
    </dataValidation>
    <dataValidation type="list" allowBlank="1" showInputMessage="1" showErrorMessage="1" sqref="C7:C9">
      <formula1>"经济舱（境内）,经济舱（境外）,商务舱（境内）,商务舱（境外）,头等舱（境内）,头等舱（境外）,火车票,服务费,其他"</formula1>
    </dataValidation>
    <dataValidation type="list" allowBlank="1" showInputMessage="1" showErrorMessage="1" sqref="C12:C14">
      <formula1>"4座普通小车,4座豪华小车,7座普通商务车,7座豪华商务车,19-22座普通小巴,19-22座豪华小巴,15座普通商务车,15座豪华商务车,33座中巴,37座中巴,45座大巴,53座大巴,57座大巴,车辆超时费,其他"</formula1>
    </dataValidation>
    <dataValidation type="list" allowBlank="1" showInputMessage="1" showErrorMessage="1" sqref="C17:C18">
      <formula1>"高级大床,高级双床,豪华大床,豪华双床,行政大床,行政双床,小套房,加床,加餐,WIFI,单人房差,其他"</formula1>
    </dataValidation>
    <dataValidation type="list" allowBlank="1" showInputMessage="1" showErrorMessage="1" sqref="C21:C25">
      <formula1>"酒店早餐,自助午餐,围桌午餐,自助晚餐,围桌晚餐,鸡尾酒会,酒水,特色餐,其他"</formula1>
    </dataValidation>
    <dataValidation type="list" allowBlank="1" showInputMessage="1" showErrorMessage="1" sqref="C31:C33">
      <formula1>"工作人员,餐费,住宿,交通,通信费,导游超时费,其他,物料"</formula1>
    </dataValidation>
    <dataValidation type="list" allowBlank="1" showInputMessage="1" showErrorMessage="1" sqref="C36:C46">
      <formula1>"工作人员,餐费,住宿,交通,通信费,导游超时费,其他"</formula1>
    </dataValidation>
  </dataValidations>
  <hyperlinks>
    <hyperlink ref="D4" r:id="rId1" display="zhangzhaojie@cct.cn" tooltip="mailto:zhangzhaojie@cct.cn"/>
  </hyperlink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大理报价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</dc:creator>
  <cp:lastModifiedBy>岚岚</cp:lastModifiedBy>
  <dcterms:created xsi:type="dcterms:W3CDTF">2023-05-12T11:15:00Z</dcterms:created>
  <dcterms:modified xsi:type="dcterms:W3CDTF">2024-10-28T08:52:21Z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80B1CD97051F4FBC855FED9CB5FF1E59_12</vt:lpwstr>
  </property>
</Properties>
</file>