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<sst xmlns="http://schemas.openxmlformats.org/spreadsheetml/2006/main" count="139" uniqueCount="115">
  <si>
    <t>【借款报销单】</t>
  </si>
  <si>
    <t>团号：HMOA-241110-SXY600</t>
  </si>
  <si>
    <t>会议日期：11月11~13日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</si>
  <si>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</si>
  <si>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</si>
  <si>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</si>
  <si>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</si>
  <si>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</si>
  <si>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</si>
  <si>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</si>
  <si>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</si>
  <si>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</si>
  <si>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</si>
  <si>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</si>
  <si>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</si>
  <si>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</si>
  <si>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客户车费</t>
  </si>
  <si>
    <t>可用项目：租车费、大交通、过路费、过桥费。
加油费（仅试驾活动可用，且只可使用活动当时当地的加油票）</t>
  </si>
  <si>
    <t>客户代驾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</si>
  <si>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</si>
  <si>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</si>
  <si>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</si>
  <si>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</si>
  <si>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</si>
  <si>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展车加油</t>
  </si>
  <si>
    <t>需有客户邮件确认，并抄送合规部。</t>
  </si>
  <si>
    <t>啤酒</t>
  </si>
  <si>
    <t>屏风+桌布</t>
  </si>
  <si>
    <t>客户使用费用合计</t>
  </si>
  <si>
    <t>活动餐费</t>
  </si>
  <si>
    <t>帕可工作餐</t>
  </si>
  <si>
    <t>需提供刷卡联</t>
  </si>
  <si>
    <t>休息室零食</t>
  </si>
  <si>
    <t>平成屋工作餐</t>
  </si>
  <si>
    <t>客户咖啡</t>
  </si>
  <si>
    <t>晶浦会投资人晚宴</t>
  </si>
  <si>
    <t>海金滋工作餐</t>
  </si>
  <si>
    <t>圣帕尼工作餐</t>
  </si>
  <si>
    <t>邈墨茶馆</t>
  </si>
  <si>
    <t>水果采购</t>
  </si>
  <si>
    <t>活动餐费合计</t>
  </si>
  <si>
    <t>现地采买费用</t>
  </si>
  <si>
    <t>扇子采购</t>
  </si>
  <si>
    <t>尽量提供可用的原始发票，发票项目不可用的，且开票需要加收税点的可以不提供原始发票。网上交易均需提供交易截图。</t>
  </si>
  <si>
    <t>扇架采购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</si>
  <si>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</si>
  <si>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</si>
  <si>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</si>
  <si>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</si>
  <si>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</si>
  <si>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</si>
  <si>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</si>
  <si>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</si>
  <si>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</si>
  <si>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</si>
  <si>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</si>
  <si>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</si>
  <si>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</si>
  <si>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外呼话费</t>
  </si>
  <si>
    <t>扇子闪送</t>
  </si>
  <si>
    <t>腾讯文档充值</t>
  </si>
  <si>
    <t>顺丰运费</t>
  </si>
  <si>
    <t>停车费</t>
  </si>
  <si>
    <t>跑腿费</t>
  </si>
  <si>
    <t>充电费</t>
  </si>
  <si>
    <t>货拉拉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</si>
  <si>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</si>
  <si>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</si>
  <si>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</si>
  <si>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</si>
  <si>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</si>
  <si>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</si>
  <si>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</si>
  <si>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</si>
  <si>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</si>
  <si>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</si>
  <si>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</si>
  <si>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</si>
  <si>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</si>
  <si>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</si>
  <si>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陈虔</t>
  </si>
  <si>
    <t>职位:</t>
  </si>
  <si>
    <t>业务经理</t>
  </si>
  <si>
    <t>发生地:</t>
  </si>
  <si>
    <t>上海</t>
  </si>
  <si>
    <t>部门:</t>
  </si>
  <si>
    <t>会奖7部</t>
  </si>
  <si>
    <t>发生日期:</t>
  </si>
  <si>
    <t>11月11~13日</t>
  </si>
  <si>
    <t>报销日期:</t>
  </si>
  <si>
    <t>团号:</t>
  </si>
  <si>
    <t xml:space="preserve">HMOA-241110-SXY600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</si>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</sst>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58" fontId="3" fillId="2" borderId="0" xfId="50" applyNumberFormat="1" applyFont="1" applyFill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right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158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topLeftCell="A39" workbookViewId="0">
      <selection activeCell="J47" sqref="J47:J56"/>
    </sheetView>
  </sheetViews>
  <sheetFormatPr defaultColWidth="9" defaultRowHeight="21" customHeight="1"/>
  <cols>
    <col min="1" max="1" width="9" style="48"/>
    <col min="2" max="2" width="21.3333333333333" customWidth="1"/>
    <col min="3" max="3" width="9" style="49"/>
    <col min="5" max="6" width="13.1111111111111"/>
    <col min="7" max="7" width="10.7777777777778"/>
    <col min="8" max="8" width="14.7777777777778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0" t="s">
        <v>1</v>
      </c>
      <c r="I4" s="50"/>
      <c r="J4" s="50" t="s">
        <v>2</v>
      </c>
    </row>
    <row r="5" customHeight="1" spans="8:10">
      <c r="H5" s="51"/>
      <c r="I5" s="51"/>
      <c r="J5" s="51"/>
    </row>
    <row r="6" customHeight="1" spans="1:10">
      <c r="A6" s="52" t="s">
        <v>3</v>
      </c>
      <c r="B6" s="53" t="s">
        <v>4</v>
      </c>
      <c r="C6" s="54" t="s">
        <v>5</v>
      </c>
      <c r="D6" s="54"/>
      <c r="E6" s="54"/>
      <c r="F6" s="55" t="s">
        <v>6</v>
      </c>
      <c r="G6" s="55"/>
      <c r="H6" s="55"/>
      <c r="I6" s="55"/>
      <c r="J6" s="53" t="s">
        <v>7</v>
      </c>
    </row>
    <row r="7" customHeight="1" spans="1:10">
      <c r="A7" s="52"/>
      <c r="B7" s="53"/>
      <c r="C7" s="56" t="s">
        <v>8</v>
      </c>
      <c r="D7" s="57" t="s">
        <v>9</v>
      </c>
      <c r="E7" s="54" t="s">
        <v>10</v>
      </c>
      <c r="F7" s="55" t="s">
        <v>11</v>
      </c>
      <c r="G7" s="55" t="s">
        <v>12</v>
      </c>
      <c r="H7" s="55" t="s">
        <v>13</v>
      </c>
      <c r="I7" s="55" t="s">
        <v>14</v>
      </c>
      <c r="J7" s="53"/>
    </row>
    <row r="8" customHeight="1" spans="1:10">
      <c r="A8" s="58">
        <v>1</v>
      </c>
      <c r="B8" s="59" t="s">
        <v>15</v>
      </c>
      <c r="C8" s="60">
        <v>0</v>
      </c>
      <c r="D8" s="61"/>
      <c r="E8" s="60">
        <f>C8*D8</f>
        <v>0</v>
      </c>
      <c r="F8" s="60">
        <v>117</v>
      </c>
      <c r="G8" s="60">
        <v>0</v>
      </c>
      <c r="H8" s="60">
        <f>F8+G8</f>
        <v>117</v>
      </c>
      <c r="I8" s="84" t="s">
        <v>16</v>
      </c>
      <c r="J8" s="85" t="s">
        <v>17</v>
      </c>
    </row>
    <row r="9" customHeight="1" spans="1:10">
      <c r="A9" s="58"/>
      <c r="B9" s="59"/>
      <c r="C9" s="60"/>
      <c r="D9" s="61"/>
      <c r="E9" s="60"/>
      <c r="F9" s="60">
        <v>0</v>
      </c>
      <c r="G9" s="60">
        <v>170</v>
      </c>
      <c r="H9" s="60">
        <f>F9+G9</f>
        <v>170</v>
      </c>
      <c r="I9" s="84" t="s">
        <v>18</v>
      </c>
      <c r="J9" s="86"/>
    </row>
    <row r="10" customHeight="1" spans="1:10">
      <c r="A10" s="58"/>
      <c r="B10" s="59"/>
      <c r="C10" s="60"/>
      <c r="D10" s="61"/>
      <c r="E10" s="60"/>
      <c r="F10" s="60">
        <v>0</v>
      </c>
      <c r="G10" s="60">
        <v>0</v>
      </c>
      <c r="H10" s="60">
        <f>F10+G10</f>
        <v>0</v>
      </c>
      <c r="I10" s="84"/>
      <c r="J10" s="86"/>
    </row>
    <row r="11" customHeight="1" spans="1:10">
      <c r="A11" s="58"/>
      <c r="B11" s="59"/>
      <c r="C11" s="60"/>
      <c r="D11" s="61"/>
      <c r="E11" s="60"/>
      <c r="F11" s="60">
        <v>0</v>
      </c>
      <c r="G11" s="60">
        <v>0</v>
      </c>
      <c r="H11" s="60">
        <f>F11+G11</f>
        <v>0</v>
      </c>
      <c r="I11" s="84"/>
      <c r="J11" s="86"/>
    </row>
    <row r="12" customHeight="1" spans="1:10">
      <c r="A12" s="58"/>
      <c r="B12" s="59"/>
      <c r="C12" s="60"/>
      <c r="D12" s="61"/>
      <c r="E12" s="60"/>
      <c r="F12" s="60">
        <v>0</v>
      </c>
      <c r="G12" s="60">
        <v>0</v>
      </c>
      <c r="H12" s="60">
        <f>F12+G12</f>
        <v>0</v>
      </c>
      <c r="I12" s="84"/>
      <c r="J12" s="86"/>
    </row>
    <row r="13" s="47" customFormat="1" customHeight="1" spans="1:10">
      <c r="A13" s="62"/>
      <c r="B13" s="63" t="s">
        <v>19</v>
      </c>
      <c r="C13" s="64">
        <f>SUM(C8)</f>
        <v>0</v>
      </c>
      <c r="D13" s="64">
        <f>SUM(D8)</f>
        <v>0</v>
      </c>
      <c r="E13" s="64">
        <f>SUM(E8)</f>
        <v>0</v>
      </c>
      <c r="F13" s="64">
        <f>SUM(F8:F12)</f>
        <v>117</v>
      </c>
      <c r="G13" s="64">
        <f t="shared" ref="G13:H13" si="0">SUM(G8:G12)</f>
        <v>170</v>
      </c>
      <c r="H13" s="64">
        <f t="shared" si="0"/>
        <v>287</v>
      </c>
      <c r="I13" s="87"/>
      <c r="J13" s="88"/>
    </row>
    <row r="14" customHeight="1" spans="1:10">
      <c r="A14" s="65">
        <v>2</v>
      </c>
      <c r="B14" s="66" t="s">
        <v>20</v>
      </c>
      <c r="C14" s="67">
        <v>0</v>
      </c>
      <c r="D14" s="65"/>
      <c r="E14" s="67">
        <f>C14*D14</f>
        <v>0</v>
      </c>
      <c r="F14" s="60">
        <v>0</v>
      </c>
      <c r="G14" s="60">
        <v>0</v>
      </c>
      <c r="H14" s="60">
        <f>F14+G14</f>
        <v>0</v>
      </c>
      <c r="I14" s="84"/>
      <c r="J14" s="85" t="s">
        <v>21</v>
      </c>
    </row>
    <row r="15" customHeight="1" spans="1:10">
      <c r="A15" s="68"/>
      <c r="B15" s="69"/>
      <c r="C15" s="70"/>
      <c r="D15" s="68"/>
      <c r="E15" s="70"/>
      <c r="F15" s="60">
        <v>0</v>
      </c>
      <c r="G15" s="60">
        <v>0</v>
      </c>
      <c r="H15" s="60">
        <f t="shared" ref="H15" si="1">F15+G15</f>
        <v>0</v>
      </c>
      <c r="I15" s="84"/>
      <c r="J15" s="86"/>
    </row>
    <row r="16" s="47" customFormat="1" customHeight="1" spans="1:10">
      <c r="A16" s="62"/>
      <c r="B16" s="63" t="s">
        <v>22</v>
      </c>
      <c r="C16" s="64">
        <f>SUM(C14)</f>
        <v>0</v>
      </c>
      <c r="D16" s="64">
        <f>SUM(D14)</f>
        <v>0</v>
      </c>
      <c r="E16" s="64">
        <f>SUM(E14)</f>
        <v>0</v>
      </c>
      <c r="F16" s="64">
        <f>SUM(F14:F15)</f>
        <v>0</v>
      </c>
      <c r="G16" s="64">
        <f>SUM(G14:G15)</f>
        <v>0</v>
      </c>
      <c r="H16" s="64">
        <f>SUM(H14:H15)</f>
        <v>0</v>
      </c>
      <c r="I16" s="87"/>
      <c r="J16" s="88"/>
    </row>
    <row r="17" customHeight="1" spans="1:10">
      <c r="A17" s="58">
        <v>3</v>
      </c>
      <c r="B17" s="59" t="s">
        <v>23</v>
      </c>
      <c r="C17" s="60">
        <v>0</v>
      </c>
      <c r="D17" s="61"/>
      <c r="E17" s="60">
        <f>C17*D17</f>
        <v>0</v>
      </c>
      <c r="F17" s="60">
        <v>200</v>
      </c>
      <c r="G17" s="60">
        <v>0</v>
      </c>
      <c r="H17" s="60">
        <f>F17+G17</f>
        <v>200</v>
      </c>
      <c r="I17" s="84" t="s">
        <v>24</v>
      </c>
      <c r="J17" s="89" t="s">
        <v>25</v>
      </c>
    </row>
    <row r="18" customHeight="1" spans="1:10">
      <c r="A18" s="58"/>
      <c r="B18" s="59"/>
      <c r="C18" s="60"/>
      <c r="D18" s="61"/>
      <c r="E18" s="60"/>
      <c r="F18" s="60">
        <v>1800</v>
      </c>
      <c r="G18" s="60">
        <v>0</v>
      </c>
      <c r="H18" s="60">
        <f>F18+G18</f>
        <v>1800</v>
      </c>
      <c r="I18" s="84" t="s">
        <v>26</v>
      </c>
      <c r="J18" s="90"/>
    </row>
    <row r="19" customHeight="1" spans="1:10">
      <c r="A19" s="58"/>
      <c r="B19" s="59"/>
      <c r="C19" s="60"/>
      <c r="D19" s="61"/>
      <c r="E19" s="60"/>
      <c r="F19" s="60">
        <v>2000</v>
      </c>
      <c r="G19" s="60">
        <v>0</v>
      </c>
      <c r="H19" s="60">
        <f>F19+G19</f>
        <v>2000</v>
      </c>
      <c r="I19" s="84" t="s">
        <v>27</v>
      </c>
      <c r="J19" s="90"/>
    </row>
    <row r="20" s="47" customFormat="1" customHeight="1" spans="1:10">
      <c r="A20" s="62"/>
      <c r="B20" s="63" t="s">
        <v>28</v>
      </c>
      <c r="C20" s="64">
        <f>SUM(C17)</f>
        <v>0</v>
      </c>
      <c r="D20" s="64">
        <f t="shared" ref="D20:E20" si="2">SUM(D17)</f>
        <v>0</v>
      </c>
      <c r="E20" s="64">
        <f t="shared" si="2"/>
        <v>0</v>
      </c>
      <c r="F20" s="64">
        <f>SUM(F17:F19)</f>
        <v>4000</v>
      </c>
      <c r="G20" s="64">
        <f>SUM(G17:G19)</f>
        <v>0</v>
      </c>
      <c r="H20" s="64">
        <f>SUM(H17:H19)</f>
        <v>4000</v>
      </c>
      <c r="I20" s="87"/>
      <c r="J20" s="91"/>
    </row>
    <row r="21" customHeight="1" spans="1:10">
      <c r="A21" s="58">
        <v>4</v>
      </c>
      <c r="B21" s="59" t="s">
        <v>29</v>
      </c>
      <c r="C21" s="60">
        <v>0</v>
      </c>
      <c r="D21" s="61"/>
      <c r="E21" s="60">
        <f>C21*D21</f>
        <v>0</v>
      </c>
      <c r="F21" s="60">
        <v>2417</v>
      </c>
      <c r="G21" s="60">
        <v>0</v>
      </c>
      <c r="H21" s="60">
        <f t="shared" ref="H21:H29" si="3">F21+G21</f>
        <v>2417</v>
      </c>
      <c r="I21" s="84" t="s">
        <v>30</v>
      </c>
      <c r="J21" s="89" t="s">
        <v>31</v>
      </c>
    </row>
    <row r="22" customHeight="1" spans="1:10">
      <c r="A22" s="58"/>
      <c r="B22" s="59"/>
      <c r="C22" s="60"/>
      <c r="D22" s="61"/>
      <c r="E22" s="60"/>
      <c r="F22" s="60">
        <v>90.9</v>
      </c>
      <c r="G22" s="60">
        <v>0</v>
      </c>
      <c r="H22" s="60">
        <f t="shared" si="3"/>
        <v>90.9</v>
      </c>
      <c r="I22" s="84" t="s">
        <v>32</v>
      </c>
      <c r="J22" s="90"/>
    </row>
    <row r="23" customHeight="1" spans="1:10">
      <c r="A23" s="58"/>
      <c r="B23" s="59"/>
      <c r="C23" s="60"/>
      <c r="D23" s="61"/>
      <c r="E23" s="60"/>
      <c r="F23" s="60">
        <v>1278.2</v>
      </c>
      <c r="G23" s="60">
        <v>0</v>
      </c>
      <c r="H23" s="60">
        <f t="shared" si="3"/>
        <v>1278.2</v>
      </c>
      <c r="I23" s="84" t="s">
        <v>33</v>
      </c>
      <c r="J23" s="90"/>
    </row>
    <row r="24" customHeight="1" spans="1:10">
      <c r="A24" s="58"/>
      <c r="B24" s="59"/>
      <c r="C24" s="60"/>
      <c r="D24" s="61"/>
      <c r="E24" s="60"/>
      <c r="F24" s="60">
        <v>1360.4</v>
      </c>
      <c r="G24" s="60">
        <v>0</v>
      </c>
      <c r="H24" s="60">
        <f t="shared" si="3"/>
        <v>1360.4</v>
      </c>
      <c r="I24" s="84" t="s">
        <v>34</v>
      </c>
      <c r="J24" s="90"/>
    </row>
    <row r="25" customHeight="1" spans="1:10">
      <c r="A25" s="58"/>
      <c r="B25" s="59"/>
      <c r="C25" s="60"/>
      <c r="D25" s="61"/>
      <c r="E25" s="60"/>
      <c r="F25" s="60">
        <v>74883</v>
      </c>
      <c r="G25" s="60">
        <v>0</v>
      </c>
      <c r="H25" s="60">
        <f t="shared" si="3"/>
        <v>74883</v>
      </c>
      <c r="I25" s="84" t="s">
        <v>35</v>
      </c>
      <c r="J25" s="90"/>
    </row>
    <row r="26" customHeight="1" spans="1:10">
      <c r="A26" s="58"/>
      <c r="B26" s="59"/>
      <c r="C26" s="60"/>
      <c r="D26" s="61"/>
      <c r="E26" s="60"/>
      <c r="F26" s="60">
        <v>207</v>
      </c>
      <c r="G26" s="60">
        <v>0</v>
      </c>
      <c r="H26" s="60">
        <f t="shared" si="3"/>
        <v>207</v>
      </c>
      <c r="I26" s="84" t="s">
        <v>36</v>
      </c>
      <c r="J26" s="90"/>
    </row>
    <row r="27" customHeight="1" spans="1:10">
      <c r="A27" s="58"/>
      <c r="B27" s="59"/>
      <c r="C27" s="60"/>
      <c r="D27" s="61"/>
      <c r="E27" s="60"/>
      <c r="F27" s="60">
        <v>1422</v>
      </c>
      <c r="G27" s="60">
        <v>0</v>
      </c>
      <c r="H27" s="60">
        <f t="shared" si="3"/>
        <v>1422</v>
      </c>
      <c r="I27" s="84" t="s">
        <v>37</v>
      </c>
      <c r="J27" s="90"/>
    </row>
    <row r="28" customHeight="1" spans="1:10">
      <c r="A28" s="58"/>
      <c r="B28" s="59"/>
      <c r="C28" s="60"/>
      <c r="D28" s="61"/>
      <c r="E28" s="60"/>
      <c r="F28" s="60">
        <v>3500</v>
      </c>
      <c r="G28" s="60">
        <v>0</v>
      </c>
      <c r="H28" s="60">
        <f t="shared" si="3"/>
        <v>3500</v>
      </c>
      <c r="I28" s="84" t="s">
        <v>38</v>
      </c>
      <c r="J28" s="90"/>
    </row>
    <row r="29" customHeight="1" spans="1:10">
      <c r="A29" s="58"/>
      <c r="B29" s="59"/>
      <c r="C29" s="60"/>
      <c r="D29" s="61"/>
      <c r="E29" s="60"/>
      <c r="F29" s="60">
        <v>817.8</v>
      </c>
      <c r="G29" s="60">
        <v>0</v>
      </c>
      <c r="H29" s="60">
        <f t="shared" si="3"/>
        <v>817.8</v>
      </c>
      <c r="I29" s="84" t="s">
        <v>39</v>
      </c>
      <c r="J29" s="90"/>
    </row>
    <row r="30" s="47" customFormat="1" customHeight="1" spans="1:10">
      <c r="A30" s="62"/>
      <c r="B30" s="63" t="s">
        <v>40</v>
      </c>
      <c r="C30" s="64">
        <f>SUM(C21)</f>
        <v>0</v>
      </c>
      <c r="D30" s="64">
        <f t="shared" ref="D30:E30" si="4">SUM(D21)</f>
        <v>0</v>
      </c>
      <c r="E30" s="64">
        <f t="shared" si="4"/>
        <v>0</v>
      </c>
      <c r="F30" s="64">
        <f>SUM(F21:F29)</f>
        <v>85976.3</v>
      </c>
      <c r="G30" s="64">
        <f>SUM(G21:G29)</f>
        <v>0</v>
      </c>
      <c r="H30" s="64">
        <f>SUM(H21:H29)</f>
        <v>85976.3</v>
      </c>
      <c r="I30" s="87"/>
      <c r="J30" s="91"/>
    </row>
    <row r="31" customHeight="1" spans="1:10">
      <c r="A31" s="65">
        <v>5</v>
      </c>
      <c r="B31" s="66" t="s">
        <v>41</v>
      </c>
      <c r="C31" s="67">
        <v>0</v>
      </c>
      <c r="D31" s="65"/>
      <c r="E31" s="71">
        <f>C31*D31</f>
        <v>0</v>
      </c>
      <c r="F31" s="60">
        <v>358</v>
      </c>
      <c r="G31" s="60">
        <v>0</v>
      </c>
      <c r="H31" s="60">
        <f>F31+G31</f>
        <v>358</v>
      </c>
      <c r="I31" s="84" t="s">
        <v>42</v>
      </c>
      <c r="J31" s="85" t="s">
        <v>43</v>
      </c>
    </row>
    <row r="32" customHeight="1" spans="1:10">
      <c r="A32" s="72"/>
      <c r="B32" s="73"/>
      <c r="C32" s="74"/>
      <c r="D32" s="72"/>
      <c r="E32" s="75"/>
      <c r="F32" s="60">
        <v>127.33</v>
      </c>
      <c r="G32" s="60">
        <v>0</v>
      </c>
      <c r="H32" s="60">
        <f>F32+G32</f>
        <v>127.33</v>
      </c>
      <c r="I32" s="84" t="s">
        <v>44</v>
      </c>
      <c r="J32" s="86"/>
    </row>
    <row r="33" customHeight="1" spans="1:10">
      <c r="A33" s="72"/>
      <c r="B33" s="73"/>
      <c r="C33" s="74"/>
      <c r="D33" s="72"/>
      <c r="E33" s="75"/>
      <c r="F33" s="60">
        <v>0</v>
      </c>
      <c r="G33" s="60">
        <v>0</v>
      </c>
      <c r="H33" s="60">
        <f>F33+G33</f>
        <v>0</v>
      </c>
      <c r="I33" s="84"/>
      <c r="J33" s="86"/>
    </row>
    <row r="34" s="47" customFormat="1" customHeight="1" spans="1:10">
      <c r="A34" s="62"/>
      <c r="B34" s="63" t="s">
        <v>45</v>
      </c>
      <c r="C34" s="64">
        <f>SUM(C31)</f>
        <v>0</v>
      </c>
      <c r="D34" s="64">
        <f t="shared" ref="D34:E34" si="5">SUM(D31)</f>
        <v>0</v>
      </c>
      <c r="E34" s="64">
        <f t="shared" si="5"/>
        <v>0</v>
      </c>
      <c r="F34" s="64">
        <f>SUM(F31:F33)</f>
        <v>485.33</v>
      </c>
      <c r="G34" s="64">
        <f>SUM(G31:G33)</f>
        <v>0</v>
      </c>
      <c r="H34" s="64">
        <f>SUM(H31:H33)</f>
        <v>485.33</v>
      </c>
      <c r="I34" s="87"/>
      <c r="J34" s="88"/>
    </row>
    <row r="35" customHeight="1" spans="1:10">
      <c r="A35" s="58">
        <v>6</v>
      </c>
      <c r="B35" s="59" t="s">
        <v>46</v>
      </c>
      <c r="C35" s="60">
        <v>0</v>
      </c>
      <c r="D35" s="61"/>
      <c r="E35" s="60">
        <f>C35*D35</f>
        <v>0</v>
      </c>
      <c r="F35" s="60">
        <v>0</v>
      </c>
      <c r="G35" s="60">
        <v>0</v>
      </c>
      <c r="H35" s="60">
        <f>F35+G35</f>
        <v>0</v>
      </c>
      <c r="I35" s="84"/>
      <c r="J35" s="85" t="s">
        <v>47</v>
      </c>
    </row>
    <row r="36" customHeight="1" spans="1:10">
      <c r="A36" s="58"/>
      <c r="B36" s="59"/>
      <c r="C36" s="60"/>
      <c r="D36" s="61"/>
      <c r="E36" s="60"/>
      <c r="F36" s="60">
        <v>0</v>
      </c>
      <c r="G36" s="60">
        <v>0</v>
      </c>
      <c r="H36" s="60">
        <f>F36+G36</f>
        <v>0</v>
      </c>
      <c r="I36" s="84"/>
      <c r="J36" s="90"/>
    </row>
    <row r="37" s="47" customFormat="1" customHeight="1" spans="1:10">
      <c r="A37" s="62"/>
      <c r="B37" s="63" t="s">
        <v>48</v>
      </c>
      <c r="C37" s="64">
        <f>SUM(C35)</f>
        <v>0</v>
      </c>
      <c r="D37" s="64">
        <f t="shared" ref="D37:E37" si="6">SUM(D35)</f>
        <v>0</v>
      </c>
      <c r="E37" s="64">
        <f t="shared" si="6"/>
        <v>0</v>
      </c>
      <c r="F37" s="64">
        <f>SUM(F35:F36)</f>
        <v>0</v>
      </c>
      <c r="G37" s="64">
        <f>SUM(G35:G36)</f>
        <v>0</v>
      </c>
      <c r="H37" s="64">
        <f>SUM(H35:H36)</f>
        <v>0</v>
      </c>
      <c r="I37" s="87"/>
      <c r="J37" s="91"/>
    </row>
    <row r="38" customHeight="1" spans="1:10">
      <c r="A38" s="58">
        <v>7</v>
      </c>
      <c r="B38" s="59" t="s">
        <v>49</v>
      </c>
      <c r="C38" s="60">
        <v>0</v>
      </c>
      <c r="D38" s="61"/>
      <c r="E38" s="60">
        <f>C38*D38</f>
        <v>0</v>
      </c>
      <c r="F38" s="60">
        <v>2940</v>
      </c>
      <c r="G38" s="60">
        <v>0</v>
      </c>
      <c r="H38" s="60">
        <f>F38+G38</f>
        <v>2940</v>
      </c>
      <c r="I38" s="84"/>
      <c r="J38" s="92"/>
    </row>
    <row r="39" customHeight="1" spans="1:10">
      <c r="A39" s="58"/>
      <c r="B39" s="59"/>
      <c r="C39" s="60"/>
      <c r="D39" s="61"/>
      <c r="E39" s="60"/>
      <c r="F39" s="60">
        <v>0</v>
      </c>
      <c r="G39" s="60">
        <v>0</v>
      </c>
      <c r="H39" s="60">
        <f>F39+G39</f>
        <v>0</v>
      </c>
      <c r="I39" s="84"/>
      <c r="J39" s="93"/>
    </row>
    <row r="40" s="47" customFormat="1" customHeight="1" spans="1:10">
      <c r="A40" s="62"/>
      <c r="B40" s="63" t="s">
        <v>50</v>
      </c>
      <c r="C40" s="64">
        <f>SUM(C38)</f>
        <v>0</v>
      </c>
      <c r="D40" s="64">
        <f t="shared" ref="D40:E40" si="7">SUM(D38)</f>
        <v>0</v>
      </c>
      <c r="E40" s="64">
        <f t="shared" si="7"/>
        <v>0</v>
      </c>
      <c r="F40" s="64">
        <f>SUM(F38:F39)</f>
        <v>2940</v>
      </c>
      <c r="G40" s="64">
        <f>SUM(G38:G39)</f>
        <v>0</v>
      </c>
      <c r="H40" s="64">
        <f>SUM(H38:H39)</f>
        <v>2940</v>
      </c>
      <c r="I40" s="87"/>
      <c r="J40" s="94"/>
    </row>
    <row r="41" customHeight="1" spans="1:10">
      <c r="A41" s="58">
        <v>8</v>
      </c>
      <c r="B41" s="59" t="s">
        <v>51</v>
      </c>
      <c r="C41" s="60">
        <v>0</v>
      </c>
      <c r="D41" s="61"/>
      <c r="E41" s="60">
        <f>C41*D41</f>
        <v>0</v>
      </c>
      <c r="F41" s="60">
        <v>0</v>
      </c>
      <c r="G41" s="60">
        <v>0</v>
      </c>
      <c r="H41" s="60">
        <f>F41+G41</f>
        <v>0</v>
      </c>
      <c r="I41" s="84"/>
      <c r="J41" s="89" t="s">
        <v>52</v>
      </c>
    </row>
    <row r="42" customHeight="1" spans="1:10">
      <c r="A42" s="58"/>
      <c r="B42" s="59"/>
      <c r="C42" s="60"/>
      <c r="D42" s="61"/>
      <c r="E42" s="60"/>
      <c r="F42" s="60">
        <v>0</v>
      </c>
      <c r="G42" s="60">
        <v>0</v>
      </c>
      <c r="H42" s="60">
        <f>F42+G42</f>
        <v>0</v>
      </c>
      <c r="I42" s="84"/>
      <c r="J42" s="90"/>
    </row>
    <row r="43" s="47" customFormat="1" customHeight="1" spans="1:10">
      <c r="A43" s="62"/>
      <c r="B43" s="63" t="s">
        <v>53</v>
      </c>
      <c r="C43" s="64">
        <f>SUM(C41)</f>
        <v>0</v>
      </c>
      <c r="D43" s="64">
        <f t="shared" ref="D43:E43" si="8">SUM(D41)</f>
        <v>0</v>
      </c>
      <c r="E43" s="64">
        <f t="shared" si="8"/>
        <v>0</v>
      </c>
      <c r="F43" s="64">
        <f>SUM(F41:F42)</f>
        <v>0</v>
      </c>
      <c r="G43" s="64">
        <f t="shared" ref="G43:H43" si="9">SUM(G41:G42)</f>
        <v>0</v>
      </c>
      <c r="H43" s="64">
        <f t="shared" si="9"/>
        <v>0</v>
      </c>
      <c r="I43" s="87"/>
      <c r="J43" s="91"/>
    </row>
    <row r="44" customHeight="1" spans="1:10">
      <c r="A44" s="58">
        <v>9</v>
      </c>
      <c r="B44" s="59" t="s">
        <v>54</v>
      </c>
      <c r="C44" s="60">
        <v>0</v>
      </c>
      <c r="D44" s="61"/>
      <c r="E44" s="60">
        <f>C44*D44</f>
        <v>0</v>
      </c>
      <c r="F44" s="60">
        <v>0</v>
      </c>
      <c r="G44" s="60">
        <v>0</v>
      </c>
      <c r="H44" s="60">
        <f>F44+G44</f>
        <v>0</v>
      </c>
      <c r="I44" s="84"/>
      <c r="J44" s="85" t="s">
        <v>55</v>
      </c>
    </row>
    <row r="45" customHeight="1" spans="1:10">
      <c r="A45" s="58"/>
      <c r="B45" s="59"/>
      <c r="C45" s="60"/>
      <c r="D45" s="61"/>
      <c r="E45" s="60"/>
      <c r="F45" s="60">
        <v>0</v>
      </c>
      <c r="G45" s="60">
        <v>0</v>
      </c>
      <c r="H45" s="60">
        <f>F45+G45</f>
        <v>0</v>
      </c>
      <c r="I45" s="84"/>
      <c r="J45" s="86"/>
    </row>
    <row r="46" s="47" customFormat="1" customHeight="1" spans="1:10">
      <c r="A46" s="62"/>
      <c r="B46" s="63" t="s">
        <v>56</v>
      </c>
      <c r="C46" s="64">
        <f>SUM(C44)</f>
        <v>0</v>
      </c>
      <c r="D46" s="64">
        <f t="shared" ref="D46:E46" si="10">SUM(D44)</f>
        <v>0</v>
      </c>
      <c r="E46" s="64">
        <f t="shared" si="10"/>
        <v>0</v>
      </c>
      <c r="F46" s="64">
        <f>SUM(F44:F45)</f>
        <v>0</v>
      </c>
      <c r="G46" s="64">
        <f>SUM(G44:G45)</f>
        <v>0</v>
      </c>
      <c r="H46" s="64">
        <f>SUM(H44:H45)</f>
        <v>0</v>
      </c>
      <c r="I46" s="87"/>
      <c r="J46" s="88"/>
    </row>
    <row r="47" customHeight="1" spans="1:10">
      <c r="A47" s="65">
        <v>10</v>
      </c>
      <c r="B47" s="59" t="s">
        <v>57</v>
      </c>
      <c r="C47" s="60">
        <v>0</v>
      </c>
      <c r="D47" s="61"/>
      <c r="E47" s="60">
        <f>C47*D47</f>
        <v>0</v>
      </c>
      <c r="F47" s="60">
        <v>0</v>
      </c>
      <c r="G47" s="60">
        <v>200</v>
      </c>
      <c r="H47" s="60">
        <f t="shared" ref="H47:H55" si="11">F47+G47</f>
        <v>200</v>
      </c>
      <c r="I47" s="84" t="s">
        <v>58</v>
      </c>
      <c r="J47" s="92"/>
    </row>
    <row r="48" customHeight="1" spans="1:10">
      <c r="A48" s="72"/>
      <c r="B48" s="59"/>
      <c r="C48" s="60"/>
      <c r="D48" s="61"/>
      <c r="E48" s="60"/>
      <c r="F48" s="60">
        <v>74.08</v>
      </c>
      <c r="G48" s="60">
        <v>0</v>
      </c>
      <c r="H48" s="60">
        <f t="shared" si="11"/>
        <v>74.08</v>
      </c>
      <c r="I48" s="84" t="s">
        <v>59</v>
      </c>
      <c r="J48" s="93"/>
    </row>
    <row r="49" customHeight="1" spans="1:10">
      <c r="A49" s="72"/>
      <c r="B49" s="59"/>
      <c r="C49" s="60"/>
      <c r="D49" s="61"/>
      <c r="E49" s="60"/>
      <c r="F49" s="60">
        <v>0</v>
      </c>
      <c r="G49" s="60">
        <v>26</v>
      </c>
      <c r="H49" s="60">
        <f t="shared" si="11"/>
        <v>26</v>
      </c>
      <c r="I49" s="84" t="s">
        <v>60</v>
      </c>
      <c r="J49" s="93"/>
    </row>
    <row r="50" customHeight="1" spans="1:10">
      <c r="A50" s="72"/>
      <c r="B50" s="59"/>
      <c r="C50" s="60"/>
      <c r="D50" s="61"/>
      <c r="E50" s="60"/>
      <c r="F50" s="60">
        <v>0</v>
      </c>
      <c r="G50" s="60">
        <v>15</v>
      </c>
      <c r="H50" s="60">
        <f t="shared" si="11"/>
        <v>15</v>
      </c>
      <c r="I50" s="84" t="s">
        <v>61</v>
      </c>
      <c r="J50" s="93"/>
    </row>
    <row r="51" customHeight="1" spans="1:10">
      <c r="A51" s="72"/>
      <c r="B51" s="59"/>
      <c r="C51" s="60"/>
      <c r="D51" s="61"/>
      <c r="E51" s="60"/>
      <c r="F51" s="60">
        <v>0</v>
      </c>
      <c r="G51" s="60">
        <v>593.5</v>
      </c>
      <c r="H51" s="60">
        <f t="shared" si="11"/>
        <v>593.5</v>
      </c>
      <c r="I51" s="84" t="s">
        <v>62</v>
      </c>
      <c r="J51" s="93"/>
    </row>
    <row r="52" customHeight="1" spans="1:10">
      <c r="A52" s="72"/>
      <c r="B52" s="59"/>
      <c r="C52" s="60"/>
      <c r="D52" s="61"/>
      <c r="E52" s="60"/>
      <c r="F52" s="60">
        <v>0</v>
      </c>
      <c r="G52" s="60">
        <v>36</v>
      </c>
      <c r="H52" s="60">
        <f t="shared" si="11"/>
        <v>36</v>
      </c>
      <c r="I52" s="84" t="s">
        <v>63</v>
      </c>
      <c r="J52" s="93"/>
    </row>
    <row r="53" customHeight="1" spans="1:10">
      <c r="A53" s="72"/>
      <c r="B53" s="59"/>
      <c r="C53" s="60"/>
      <c r="D53" s="61"/>
      <c r="E53" s="60"/>
      <c r="F53" s="60">
        <v>91.14</v>
      </c>
      <c r="G53" s="60">
        <v>0</v>
      </c>
      <c r="H53" s="60">
        <f t="shared" si="11"/>
        <v>91.14</v>
      </c>
      <c r="I53" s="84" t="s">
        <v>64</v>
      </c>
      <c r="J53" s="93"/>
    </row>
    <row r="54" customHeight="1" spans="1:10">
      <c r="A54" s="72"/>
      <c r="B54" s="59"/>
      <c r="C54" s="60"/>
      <c r="D54" s="61"/>
      <c r="E54" s="60"/>
      <c r="F54" s="60">
        <v>143.77</v>
      </c>
      <c r="G54" s="60">
        <v>0</v>
      </c>
      <c r="H54" s="60">
        <f t="shared" si="11"/>
        <v>143.77</v>
      </c>
      <c r="I54" s="84" t="s">
        <v>65</v>
      </c>
      <c r="J54" s="93"/>
    </row>
    <row r="55" customHeight="1" spans="1:10">
      <c r="A55" s="68"/>
      <c r="B55" s="59"/>
      <c r="C55" s="60"/>
      <c r="D55" s="61"/>
      <c r="E55" s="60"/>
      <c r="F55" s="60">
        <v>0</v>
      </c>
      <c r="G55" s="60">
        <v>0</v>
      </c>
      <c r="H55" s="60">
        <f t="shared" si="11"/>
        <v>0</v>
      </c>
      <c r="I55" s="84"/>
      <c r="J55" s="93"/>
    </row>
    <row r="56" s="47" customFormat="1" customHeight="1" spans="1:10">
      <c r="A56" s="62"/>
      <c r="B56" s="63" t="s">
        <v>66</v>
      </c>
      <c r="C56" s="64">
        <f>SUM(C47)</f>
        <v>0</v>
      </c>
      <c r="D56" s="64">
        <f t="shared" ref="D56:E56" si="12">SUM(D47)</f>
        <v>0</v>
      </c>
      <c r="E56" s="64">
        <f t="shared" si="12"/>
        <v>0</v>
      </c>
      <c r="F56" s="64">
        <f>SUM(F47:F55)</f>
        <v>308.99</v>
      </c>
      <c r="G56" s="64">
        <f>SUM(G47:G55)</f>
        <v>870.5</v>
      </c>
      <c r="H56" s="64">
        <f>SUM(H47:H55)</f>
        <v>1179.49</v>
      </c>
      <c r="I56" s="87"/>
      <c r="J56" s="94"/>
    </row>
    <row r="57" customHeight="1" spans="1:10">
      <c r="A57" s="62"/>
      <c r="B57" s="63" t="s">
        <v>67</v>
      </c>
      <c r="C57" s="64">
        <f>SUM(C56,C46,C43,C40,C37,C34,C30,C20,C16,C13)</f>
        <v>0</v>
      </c>
      <c r="D57" s="64">
        <f t="shared" ref="D57:H57" si="13">SUM(D56,D46,D43,D40,D37,D34,D30,D20,D16,D13)</f>
        <v>0</v>
      </c>
      <c r="E57" s="64">
        <v>20000</v>
      </c>
      <c r="F57" s="64">
        <f t="shared" si="13"/>
        <v>93827.62</v>
      </c>
      <c r="G57" s="64">
        <f t="shared" si="13"/>
        <v>1040.5</v>
      </c>
      <c r="H57" s="64">
        <f t="shared" si="13"/>
        <v>94868.12</v>
      </c>
      <c r="I57" s="87"/>
      <c r="J57" s="95"/>
    </row>
    <row r="58" customHeight="1" spans="9:9">
      <c r="I58" t="s">
        <v>68</v>
      </c>
    </row>
    <row r="61" customHeight="1" spans="1:9">
      <c r="A61" s="76" t="s">
        <v>69</v>
      </c>
      <c r="B61" s="77"/>
      <c r="C61" s="78" t="s">
        <v>70</v>
      </c>
      <c r="D61" s="78"/>
      <c r="E61" s="78" t="s">
        <v>71</v>
      </c>
      <c r="F61" s="78"/>
      <c r="G61" s="78" t="s">
        <v>72</v>
      </c>
      <c r="H61" s="78"/>
      <c r="I61" s="96" t="s">
        <v>73</v>
      </c>
    </row>
    <row r="62" customHeight="1" spans="1:9">
      <c r="A62" s="79">
        <f>E57</f>
        <v>20000</v>
      </c>
      <c r="B62" s="80"/>
      <c r="C62" s="80">
        <f>H57</f>
        <v>94868.12</v>
      </c>
      <c r="D62" s="80"/>
      <c r="E62" s="80">
        <f>F57</f>
        <v>93827.62</v>
      </c>
      <c r="F62" s="80"/>
      <c r="G62" s="80">
        <f>G57</f>
        <v>1040.5</v>
      </c>
      <c r="H62" s="80"/>
      <c r="I62" s="97">
        <f>A62-C62</f>
        <v>-74868.12</v>
      </c>
    </row>
    <row r="64" customHeight="1" spans="1:9">
      <c r="A64" s="81" t="s">
        <v>74</v>
      </c>
      <c r="B64" s="47"/>
      <c r="C64" s="82" t="s">
        <v>75</v>
      </c>
      <c r="D64" s="81"/>
      <c r="E64" s="81" t="s">
        <v>76</v>
      </c>
      <c r="F64" s="81"/>
      <c r="G64" s="81" t="s">
        <v>77</v>
      </c>
      <c r="H64" s="81"/>
      <c r="I64" s="47"/>
    </row>
    <row r="66" customHeight="1" spans="8:8">
      <c r="H66" t="s">
        <v>68</v>
      </c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2"/>
    <mergeCell ref="A14:A15"/>
    <mergeCell ref="A17:A19"/>
    <mergeCell ref="A21:A29"/>
    <mergeCell ref="A31:A33"/>
    <mergeCell ref="A35:A36"/>
    <mergeCell ref="A38:A39"/>
    <mergeCell ref="A41:A42"/>
    <mergeCell ref="A44:A45"/>
    <mergeCell ref="A47:A55"/>
    <mergeCell ref="B6:B7"/>
    <mergeCell ref="B8:B12"/>
    <mergeCell ref="B14:B15"/>
    <mergeCell ref="B17:B19"/>
    <mergeCell ref="B21:B29"/>
    <mergeCell ref="B31:B33"/>
    <mergeCell ref="B35:B36"/>
    <mergeCell ref="B38:B39"/>
    <mergeCell ref="B41:B42"/>
    <mergeCell ref="B44:B45"/>
    <mergeCell ref="B47:B55"/>
    <mergeCell ref="C8:C12"/>
    <mergeCell ref="C14:C15"/>
    <mergeCell ref="C17:C19"/>
    <mergeCell ref="C21:C29"/>
    <mergeCell ref="C31:C33"/>
    <mergeCell ref="C35:C36"/>
    <mergeCell ref="C38:C39"/>
    <mergeCell ref="C41:C42"/>
    <mergeCell ref="C44:C45"/>
    <mergeCell ref="C47:C55"/>
    <mergeCell ref="D8:D12"/>
    <mergeCell ref="D14:D15"/>
    <mergeCell ref="D17:D19"/>
    <mergeCell ref="D21:D29"/>
    <mergeCell ref="D31:D33"/>
    <mergeCell ref="D35:D36"/>
    <mergeCell ref="D38:D39"/>
    <mergeCell ref="D41:D42"/>
    <mergeCell ref="D44:D45"/>
    <mergeCell ref="D47:D55"/>
    <mergeCell ref="E8:E12"/>
    <mergeCell ref="E14:E15"/>
    <mergeCell ref="E17:E19"/>
    <mergeCell ref="E21:E29"/>
    <mergeCell ref="E31:E33"/>
    <mergeCell ref="E35:E36"/>
    <mergeCell ref="E38:E39"/>
    <mergeCell ref="E41:E42"/>
    <mergeCell ref="E44:E45"/>
    <mergeCell ref="E47:E55"/>
    <mergeCell ref="J4:J5"/>
    <mergeCell ref="J6:J7"/>
    <mergeCell ref="J8:J13"/>
    <mergeCell ref="J14:J16"/>
    <mergeCell ref="J17:J20"/>
    <mergeCell ref="J21:J30"/>
    <mergeCell ref="J31:J34"/>
    <mergeCell ref="J35:J37"/>
    <mergeCell ref="J38:J40"/>
    <mergeCell ref="J41:J43"/>
    <mergeCell ref="J44:J46"/>
    <mergeCell ref="J47:J56"/>
    <mergeCell ref="H4:I5"/>
  </mergeCells>
  <pageMargins left="0.7" right="0.7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F7" sqref="F7:G7"/>
    </sheetView>
  </sheetViews>
  <sheetFormatPr defaultColWidth="9" defaultRowHeight="14.4"/>
  <cols>
    <col min="1" max="1" width="1.46296296296296" customWidth="1"/>
    <col min="2" max="3" width="2.26851851851852" customWidth="1"/>
    <col min="4" max="4" width="12.1296296296296" customWidth="1"/>
    <col min="5" max="5" width="0.861111111111111" customWidth="1"/>
    <col min="6" max="6" width="21.3333333333333" customWidth="1"/>
    <col min="7" max="7" width="11.6018518518519" customWidth="1"/>
    <col min="8" max="8" width="11.1296296296296" customWidth="1"/>
    <col min="9" max="9" width="1" customWidth="1"/>
    <col min="10" max="10" width="11.8611111111111" customWidth="1"/>
    <col min="11" max="11" width="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78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79</v>
      </c>
      <c r="E5" s="6"/>
      <c r="F5" s="7" t="s">
        <v>80</v>
      </c>
      <c r="G5" s="7"/>
      <c r="H5" s="6" t="s">
        <v>81</v>
      </c>
      <c r="I5" s="5"/>
      <c r="J5" s="7" t="s">
        <v>82</v>
      </c>
      <c r="K5" s="33"/>
    </row>
    <row r="6" ht="20.1" customHeight="1" spans="2:11">
      <c r="B6" s="8"/>
      <c r="C6" s="9"/>
      <c r="D6" s="10" t="s">
        <v>83</v>
      </c>
      <c r="E6" s="10"/>
      <c r="F6" s="11" t="s">
        <v>84</v>
      </c>
      <c r="G6" s="11"/>
      <c r="H6" s="10" t="s">
        <v>85</v>
      </c>
      <c r="I6" s="9"/>
      <c r="J6" s="11" t="s">
        <v>86</v>
      </c>
      <c r="K6" s="34"/>
    </row>
    <row r="7" ht="20.1" customHeight="1" spans="2:11">
      <c r="B7" s="8"/>
      <c r="C7" s="9"/>
      <c r="D7" s="10" t="s">
        <v>87</v>
      </c>
      <c r="E7" s="10"/>
      <c r="F7" s="11" t="s">
        <v>88</v>
      </c>
      <c r="G7" s="11"/>
      <c r="H7" s="10" t="s">
        <v>89</v>
      </c>
      <c r="I7" s="9"/>
      <c r="J7" s="35">
        <v>45615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90</v>
      </c>
      <c r="I8" s="13"/>
      <c r="J8" s="15" t="s">
        <v>91</v>
      </c>
      <c r="K8" s="36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92</v>
      </c>
      <c r="E10" s="16" t="s">
        <v>93</v>
      </c>
      <c r="F10" s="17"/>
      <c r="G10" s="18" t="s">
        <v>94</v>
      </c>
      <c r="H10" s="17" t="s">
        <v>95</v>
      </c>
      <c r="I10" s="16" t="s">
        <v>96</v>
      </c>
      <c r="J10" s="17"/>
      <c r="K10" s="18" t="s">
        <v>97</v>
      </c>
    </row>
    <row r="11" ht="20.1" customHeight="1" spans="2:11">
      <c r="B11" s="19">
        <v>1</v>
      </c>
      <c r="C11" s="20"/>
      <c r="D11" s="21" t="s">
        <v>98</v>
      </c>
      <c r="E11" s="19" t="s">
        <v>99</v>
      </c>
      <c r="F11" s="20"/>
      <c r="G11" s="22">
        <v>0</v>
      </c>
      <c r="H11" s="22">
        <v>0</v>
      </c>
      <c r="I11" s="37"/>
      <c r="J11" s="38"/>
      <c r="K11" s="39" t="s">
        <v>100</v>
      </c>
    </row>
    <row r="12" ht="20.1" customHeight="1" spans="2:11">
      <c r="B12" s="19">
        <v>2</v>
      </c>
      <c r="C12" s="20"/>
      <c r="D12" s="23"/>
      <c r="E12" s="24" t="s">
        <v>101</v>
      </c>
      <c r="F12" s="24"/>
      <c r="G12" s="22">
        <v>0</v>
      </c>
      <c r="H12" s="22">
        <v>0</v>
      </c>
      <c r="I12" s="37"/>
      <c r="J12" s="38"/>
      <c r="K12" s="39" t="s">
        <v>102</v>
      </c>
    </row>
    <row r="13" ht="20.1" customHeight="1" spans="2:11">
      <c r="B13" s="19">
        <v>3</v>
      </c>
      <c r="C13" s="20"/>
      <c r="D13" s="23"/>
      <c r="E13" s="19" t="s">
        <v>103</v>
      </c>
      <c r="F13" s="20"/>
      <c r="G13" s="22">
        <v>0</v>
      </c>
      <c r="H13" s="22">
        <v>0</v>
      </c>
      <c r="I13" s="37"/>
      <c r="J13" s="38"/>
      <c r="K13" s="39" t="s">
        <v>100</v>
      </c>
    </row>
    <row r="14" ht="20.1" customHeight="1" spans="2:11">
      <c r="B14" s="19">
        <v>4</v>
      </c>
      <c r="C14" s="20"/>
      <c r="D14" s="23"/>
      <c r="E14" s="19" t="s">
        <v>104</v>
      </c>
      <c r="F14" s="20"/>
      <c r="G14" s="22">
        <v>0</v>
      </c>
      <c r="H14" s="22">
        <v>0</v>
      </c>
      <c r="I14" s="37"/>
      <c r="J14" s="38"/>
      <c r="K14" s="39" t="s">
        <v>105</v>
      </c>
    </row>
    <row r="15" ht="20.1" customHeight="1" spans="2:11">
      <c r="B15" s="19">
        <v>5</v>
      </c>
      <c r="C15" s="20"/>
      <c r="D15" s="21" t="s">
        <v>57</v>
      </c>
      <c r="E15" s="24"/>
      <c r="F15" s="24"/>
      <c r="G15" s="22">
        <v>0</v>
      </c>
      <c r="H15" s="22"/>
      <c r="I15" s="37"/>
      <c r="J15" s="38"/>
      <c r="K15" s="39"/>
    </row>
    <row r="16" ht="20.1" customHeight="1" spans="2:11">
      <c r="B16" s="19">
        <v>6</v>
      </c>
      <c r="C16" s="20"/>
      <c r="D16" s="23"/>
      <c r="E16" s="24"/>
      <c r="F16" s="24"/>
      <c r="G16" s="22">
        <v>0</v>
      </c>
      <c r="H16" s="22"/>
      <c r="I16" s="37"/>
      <c r="J16" s="38"/>
      <c r="K16" s="39"/>
    </row>
    <row r="17" ht="20.1" customHeight="1" spans="2:11">
      <c r="B17" s="19">
        <v>7</v>
      </c>
      <c r="C17" s="20"/>
      <c r="D17" s="25"/>
      <c r="E17" s="24"/>
      <c r="F17" s="24"/>
      <c r="G17" s="22">
        <v>0</v>
      </c>
      <c r="H17" s="22"/>
      <c r="I17" s="37"/>
      <c r="J17" s="38"/>
      <c r="K17" s="39"/>
    </row>
    <row r="18" ht="20.1" customHeight="1" spans="2:11">
      <c r="B18" s="16" t="s">
        <v>67</v>
      </c>
      <c r="C18" s="26"/>
      <c r="D18" s="26"/>
      <c r="E18" s="26"/>
      <c r="F18" s="17"/>
      <c r="G18" s="27">
        <f>SUM(G11:G17)</f>
        <v>0</v>
      </c>
      <c r="H18" s="27">
        <f>SUM(H11:H17)</f>
        <v>0</v>
      </c>
      <c r="I18" s="40">
        <f>SUM(I11:J17)</f>
        <v>0</v>
      </c>
      <c r="J18" s="41"/>
      <c r="K18" s="42"/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43"/>
      <c r="K19" s="9"/>
    </row>
    <row r="20" ht="20.1" customHeight="1" spans="2:11">
      <c r="B20" s="18" t="s">
        <v>95</v>
      </c>
      <c r="C20" s="18"/>
      <c r="D20" s="18"/>
      <c r="E20" s="18"/>
      <c r="F20" s="18"/>
      <c r="G20" s="18" t="s">
        <v>106</v>
      </c>
      <c r="H20" s="18"/>
      <c r="I20" s="18"/>
      <c r="J20" s="18"/>
      <c r="K20" s="18" t="s">
        <v>107</v>
      </c>
    </row>
    <row r="21" ht="20.1" customHeight="1" spans="2:11">
      <c r="B21" s="28">
        <f>H18</f>
        <v>0</v>
      </c>
      <c r="C21" s="28"/>
      <c r="D21" s="28"/>
      <c r="E21" s="28"/>
      <c r="F21" s="28"/>
      <c r="G21" s="28">
        <f>I18</f>
        <v>0</v>
      </c>
      <c r="H21" s="28"/>
      <c r="I21" s="28"/>
      <c r="J21" s="28"/>
      <c r="K21" s="44">
        <f>SUM(B21:J21)</f>
        <v>0</v>
      </c>
    </row>
    <row r="22" ht="20.1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" customHeight="1" spans="2:11">
      <c r="B23" s="9" t="s">
        <v>108</v>
      </c>
      <c r="C23" s="9"/>
      <c r="D23" s="9"/>
      <c r="E23" s="9"/>
      <c r="F23" s="9" t="s">
        <v>75</v>
      </c>
      <c r="G23" s="9" t="s">
        <v>109</v>
      </c>
      <c r="H23" s="9"/>
      <c r="I23" s="9"/>
      <c r="J23" s="9" t="s">
        <v>77</v>
      </c>
      <c r="K23" s="9"/>
    </row>
    <row r="26" ht="17.4" spans="1:11">
      <c r="A26" s="2" t="s">
        <v>110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79</v>
      </c>
      <c r="E28" s="6"/>
      <c r="F28" s="7" t="str">
        <f>F5</f>
        <v>陈虔</v>
      </c>
      <c r="G28" s="7"/>
      <c r="H28" s="6" t="s">
        <v>81</v>
      </c>
      <c r="I28" s="5"/>
      <c r="J28" s="7" t="str">
        <f>J5</f>
        <v>业务经理</v>
      </c>
      <c r="K28" s="33"/>
    </row>
    <row r="29" ht="20.1" customHeight="1" spans="2:11">
      <c r="B29" s="8"/>
      <c r="C29" s="9"/>
      <c r="D29" s="10" t="s">
        <v>83</v>
      </c>
      <c r="E29" s="10"/>
      <c r="F29" s="11" t="str">
        <f>F6</f>
        <v>上海</v>
      </c>
      <c r="G29" s="11"/>
      <c r="H29" s="10" t="s">
        <v>85</v>
      </c>
      <c r="I29" s="9"/>
      <c r="J29" s="11" t="str">
        <f>J6</f>
        <v>会奖7部</v>
      </c>
      <c r="K29" s="34"/>
    </row>
    <row r="30" ht="20.1" customHeight="1" spans="2:11">
      <c r="B30" s="8"/>
      <c r="C30" s="9"/>
      <c r="D30" s="10" t="s">
        <v>87</v>
      </c>
      <c r="E30" s="10"/>
      <c r="F30" s="11" t="str">
        <f>F7</f>
        <v>11月11~13日</v>
      </c>
      <c r="G30" s="11"/>
      <c r="H30" s="10" t="s">
        <v>89</v>
      </c>
      <c r="I30" s="9"/>
      <c r="J30" s="35">
        <f>J7</f>
        <v>45615</v>
      </c>
      <c r="K30" s="34"/>
    </row>
    <row r="31" ht="20.1" customHeight="1" spans="2:11">
      <c r="B31" s="12"/>
      <c r="C31" s="13"/>
      <c r="D31" s="14"/>
      <c r="E31" s="14"/>
      <c r="F31" s="15"/>
      <c r="G31" s="15"/>
      <c r="H31" s="14" t="s">
        <v>90</v>
      </c>
      <c r="I31" s="13"/>
      <c r="J31" s="15" t="str">
        <f>J8</f>
        <v>HMOA-241110-SXY600 </v>
      </c>
      <c r="K31" s="36"/>
    </row>
    <row r="32" ht="20.1" customHeight="1"/>
    <row r="33" ht="20.1" customHeight="1" spans="2:11">
      <c r="B33" s="24"/>
      <c r="C33" s="24"/>
      <c r="D33" s="29" t="s">
        <v>111</v>
      </c>
      <c r="E33" s="24" t="s">
        <v>112</v>
      </c>
      <c r="F33" s="24"/>
      <c r="G33" s="22" t="s">
        <v>113</v>
      </c>
      <c r="H33" s="22" t="s">
        <v>114</v>
      </c>
      <c r="I33" s="22" t="s">
        <v>67</v>
      </c>
      <c r="J33" s="22"/>
      <c r="K33" s="45" t="s">
        <v>97</v>
      </c>
    </row>
    <row r="34" ht="20.1" customHeight="1" spans="2:11">
      <c r="B34" s="24">
        <v>1</v>
      </c>
      <c r="C34" s="24"/>
      <c r="D34" s="30" t="s">
        <v>84</v>
      </c>
      <c r="E34" s="31" t="s">
        <v>88</v>
      </c>
      <c r="F34" s="24"/>
      <c r="G34" s="22">
        <v>100</v>
      </c>
      <c r="H34" s="22">
        <v>3</v>
      </c>
      <c r="I34" s="37">
        <f>G34*H34</f>
        <v>300</v>
      </c>
      <c r="J34" s="38"/>
      <c r="K34" s="46"/>
    </row>
    <row r="35" ht="20.1" customHeight="1" spans="2:11">
      <c r="B35" s="24">
        <v>2</v>
      </c>
      <c r="C35" s="24"/>
      <c r="D35" s="30"/>
      <c r="E35" s="24"/>
      <c r="F35" s="24"/>
      <c r="G35" s="22">
        <v>0</v>
      </c>
      <c r="H35" s="22">
        <v>0</v>
      </c>
      <c r="I35" s="37">
        <f t="shared" ref="I35:I36" si="0">G35*H35</f>
        <v>0</v>
      </c>
      <c r="J35" s="38"/>
      <c r="K35" s="46"/>
    </row>
    <row r="36" ht="20.1" customHeight="1" spans="2:11">
      <c r="B36" s="24">
        <v>3</v>
      </c>
      <c r="C36" s="24"/>
      <c r="D36" s="30"/>
      <c r="E36" s="24"/>
      <c r="F36" s="24"/>
      <c r="G36" s="22">
        <v>0</v>
      </c>
      <c r="H36" s="22">
        <v>0</v>
      </c>
      <c r="I36" s="37">
        <f t="shared" si="0"/>
        <v>0</v>
      </c>
      <c r="J36" s="38"/>
      <c r="K36" s="46"/>
    </row>
    <row r="37" ht="20.1" customHeight="1" spans="2:11">
      <c r="B37" s="16" t="s">
        <v>67</v>
      </c>
      <c r="C37" s="26"/>
      <c r="D37" s="26"/>
      <c r="E37" s="26"/>
      <c r="F37" s="17"/>
      <c r="G37" s="27"/>
      <c r="H37" s="27">
        <f>SUM(H19:H36)</f>
        <v>3</v>
      </c>
      <c r="I37" s="40">
        <f>SUM(I34:J36)</f>
        <v>300</v>
      </c>
      <c r="J37" s="41"/>
      <c r="K37" s="42"/>
    </row>
    <row r="38" ht="20.1" customHeight="1" spans="2:11">
      <c r="B38" s="9" t="s">
        <v>108</v>
      </c>
      <c r="C38" s="9"/>
      <c r="D38" s="9"/>
      <c r="E38" s="9"/>
      <c r="F38" s="9" t="s">
        <v>75</v>
      </c>
      <c r="G38" s="9" t="s">
        <v>109</v>
      </c>
      <c r="H38" s="9"/>
      <c r="I38" s="9"/>
      <c r="J38" s="9" t="s">
        <v>77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2" fitToHeight="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杨燕</cp:lastModifiedBy>
  <dcterms:created xsi:type="dcterms:W3CDTF">2014-04-15T08:52:00Z</dcterms:created>
  <cp:lastPrinted>2024-05-14T07:27:00Z</cp:lastPrinted>
  <dcterms:modified xsi:type="dcterms:W3CDTF">2024-11-20T06:14:56Z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8FAAE47806EB473FA35171DA7CBE32B2_13</vt:lpwstr>
  </property>
  <property fmtid="{D5CDD505-2E9C-101B-9397-08002B2CF9AE}" pid="3" name="KSOProductBuildVer">
    <vt:lpwstr>2052-12.1.0.18912</vt:lpwstr>
  </property>
</Properties>
</file>