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<sst xmlns="http://schemas.openxmlformats.org/spreadsheetml/2006/main" count="112" uniqueCount="91">
  <si>
    <t>【借款报销单】</t>
  </si>
  <si>
    <t xml:space="preserve">团号：HMTA-240630-BMC730 </t>
  </si>
  <si>
    <t xml:space="preserve">会议日期：HMTA-240630-BMC730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</si>
  <si>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</si>
  <si>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</si>
  <si>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</si>
  <si>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</si>
  <si>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</si>
  <si>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</si>
  <si>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</si>
  <si>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</si>
  <si>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</si>
  <si>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</si>
  <si>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</si>
  <si>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</si>
  <si>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</si>
  <si>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梁海诚垫付机票款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</si>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</sst>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63" sqref="I63"/>
    </sheetView>
  </sheetViews>
  <sheetFormatPr defaultColWidth="9" defaultRowHeight="21" customHeight="1"/>
  <cols>
    <col min="1" max="1" width="9" style="51"/>
    <col min="2" max="2" width="16.7583333333333" customWidth="1"/>
    <col min="3" max="3" width="11.8916666666667" style="52"/>
    <col min="5" max="5" width="11.8166666666667"/>
    <col min="6" max="6" width="11.5"/>
    <col min="8" max="8" width="10.3833333333333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500</v>
      </c>
      <c r="D8" s="64"/>
      <c r="E8" s="63">
        <v>0</v>
      </c>
      <c r="F8" s="63">
        <v>500</v>
      </c>
      <c r="G8" s="63">
        <v>0</v>
      </c>
      <c r="H8" s="63">
        <v>500</v>
      </c>
      <c r="I8" s="83" t="s">
        <v>16</v>
      </c>
      <c r="J8" s="84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J9" s="85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ref="H8:H45" si="0">F10+G10</f>
        <v>0</v>
      </c>
      <c r="I10" s="83"/>
      <c r="J10" s="85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3"/>
      <c r="J11" s="85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3"/>
      <c r="J12" s="85"/>
    </row>
    <row r="13" s="50" customFormat="1" customHeight="1" spans="1:10">
      <c r="A13" s="65"/>
      <c r="B13" s="66" t="s">
        <v>18</v>
      </c>
      <c r="C13" s="67">
        <f>SUM(C8)</f>
        <v>500</v>
      </c>
      <c r="D13" s="67">
        <f>SUM(D8)</f>
        <v>0</v>
      </c>
      <c r="E13" s="67">
        <f>SUM(E8)</f>
        <v>0</v>
      </c>
      <c r="F13" s="67">
        <f>SUM(F8:F12)</f>
        <v>500</v>
      </c>
      <c r="G13" s="67">
        <f t="shared" ref="G13:H13" si="1">SUM(G8:G12)</f>
        <v>0</v>
      </c>
      <c r="H13" s="67">
        <v>0</v>
      </c>
      <c r="I13" s="86"/>
      <c r="J13" s="87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3"/>
      <c r="J14" s="84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3"/>
      <c r="J15" s="85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6"/>
      <c r="J16" s="87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3"/>
      <c r="J17" s="88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3"/>
      <c r="J18" s="89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3"/>
      <c r="J19" s="89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3"/>
      <c r="J20" s="89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6"/>
      <c r="J21" s="90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3"/>
      <c r="J22" s="88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3"/>
      <c r="J23" s="89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6"/>
      <c r="J24" s="90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3"/>
      <c r="J25" s="84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3"/>
      <c r="J26" s="85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6"/>
      <c r="J27" s="87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3"/>
      <c r="J28" s="84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3"/>
      <c r="J29" s="89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3"/>
      <c r="J30" s="89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3"/>
      <c r="J31" s="89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6"/>
      <c r="J32" s="90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3"/>
      <c r="J33" s="91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3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3"/>
      <c r="J35" s="92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3"/>
      <c r="J36" s="92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6"/>
      <c r="J37" s="93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3"/>
      <c r="J38" s="88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3"/>
      <c r="J39" s="89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6"/>
      <c r="J40" s="90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3"/>
      <c r="J41" s="84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3"/>
      <c r="J42" s="85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3"/>
      <c r="J43" s="85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6"/>
      <c r="J44" s="87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3"/>
      <c r="J45" s="91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3"/>
      <c r="J46" s="92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3"/>
      <c r="J47" s="92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3"/>
      <c r="J48" s="92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3"/>
      <c r="J49" s="92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3"/>
      <c r="J50" s="92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3"/>
      <c r="J51" s="92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6"/>
      <c r="J52" s="93"/>
    </row>
    <row r="53" customHeight="1" spans="1:10">
      <c r="A53" s="65"/>
      <c r="B53" s="66" t="s">
        <v>44</v>
      </c>
      <c r="C53" s="67">
        <f>SUM(C52,C44,C40,C37,C32,C27,C24,C21,C16,C13)</f>
        <v>500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500</v>
      </c>
      <c r="G53" s="67">
        <f t="shared" si="22"/>
        <v>0</v>
      </c>
      <c r="H53" s="67">
        <f t="shared" si="22"/>
        <v>0</v>
      </c>
      <c r="I53" s="86"/>
      <c r="J53" s="94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5" t="s">
        <v>49</v>
      </c>
    </row>
    <row r="58" customHeight="1" spans="1:9">
      <c r="A58" s="78" t="str">
        <f>B53</f>
        <v>合计</v>
      </c>
      <c r="B58" s="78"/>
      <c r="C58" s="78">
        <v>500</v>
      </c>
      <c r="D58" s="78"/>
      <c r="E58" s="78">
        <f>F53</f>
        <v>500</v>
      </c>
      <c r="F58" s="78"/>
      <c r="G58" s="78">
        <f>G53</f>
        <v>0</v>
      </c>
      <c r="H58" s="78"/>
      <c r="I58" s="96">
        <v>0</v>
      </c>
    </row>
    <row r="60" customHeight="1" spans="1:9">
      <c r="A60" s="79" t="s">
        <v>50</v>
      </c>
      <c r="B60" s="80"/>
      <c r="C60" s="81" t="s">
        <v>51</v>
      </c>
      <c r="D60" s="79"/>
      <c r="E60" s="79" t="s">
        <v>52</v>
      </c>
      <c r="F60" s="79"/>
      <c r="G60" s="79" t="s">
        <v>53</v>
      </c>
      <c r="H60" s="79"/>
      <c r="I60" s="8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3.5"/>
  <cols>
    <col min="1" max="1" width="1.5" customWidth="1"/>
    <col min="2" max="3" width="2.25833333333333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WPS_1597463757</cp:lastModifiedBy>
  <dcterms:created xsi:type="dcterms:W3CDTF">2014-04-15T08:52:00Z</dcterms:created>
  <cp:lastPrinted>2017-09-06T05:53:00Z</cp:lastPrinted>
  <dcterms:modified xsi:type="dcterms:W3CDTF">2024-05-08T06:09:52Z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A6DB75537AC349AEBA9381D806C56F60_13</vt:lpwstr>
  </property>
</Properties>
</file>