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30620" yWindow="680" windowWidth="24980" windowHeight="19480"/>
  </bookViews>
  <sheets>
    <sheet name="员工报销明细" sheetId="3" r:id="rId1"/>
    <sheet name="工作表1" sheetId="4" r:id="rId2"/>
    <sheet name="员工差旅明细" sheetId="2" r:id="rId3"/>
  </sheets>
  <definedNames>
    <definedName name="_xlnm.Print_Area" localSheetId="2">员工差旅明细!$A$1:$J$44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3" i="3" l="1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34" i="2"/>
  <c r="H56" i="3"/>
  <c r="H39" i="2"/>
  <c r="G42" i="2"/>
  <c r="G39" i="2"/>
  <c r="B42" i="2"/>
  <c r="J42" i="2"/>
  <c r="I14" i="2"/>
  <c r="I32" i="2"/>
  <c r="I33" i="2"/>
  <c r="I35" i="2"/>
  <c r="I36" i="2"/>
  <c r="I37" i="2"/>
  <c r="I38" i="2"/>
  <c r="I39" i="2"/>
  <c r="A13" i="4"/>
  <c r="A12" i="4"/>
  <c r="G67" i="3"/>
  <c r="G50" i="3"/>
  <c r="G46" i="3"/>
  <c r="G43" i="3"/>
  <c r="G38" i="3"/>
  <c r="G33" i="3"/>
  <c r="G30" i="3"/>
  <c r="G21" i="3"/>
  <c r="G16" i="3"/>
  <c r="G13" i="3"/>
  <c r="G68" i="3"/>
  <c r="H53" i="3"/>
  <c r="H54" i="3"/>
  <c r="H31" i="3"/>
  <c r="H32" i="3"/>
  <c r="H33" i="3"/>
  <c r="F38" i="3"/>
  <c r="F33" i="3"/>
  <c r="H22" i="3"/>
  <c r="H23" i="3"/>
  <c r="H24" i="3"/>
  <c r="H25" i="3"/>
  <c r="H26" i="3"/>
  <c r="H27" i="3"/>
  <c r="H28" i="3"/>
  <c r="H29" i="3"/>
  <c r="H30" i="3"/>
  <c r="F30" i="3"/>
  <c r="H17" i="3"/>
  <c r="H18" i="3"/>
  <c r="H19" i="3"/>
  <c r="H20" i="3"/>
  <c r="H21" i="3"/>
  <c r="F21" i="3"/>
  <c r="F16" i="3"/>
  <c r="H13" i="3"/>
  <c r="F13" i="3"/>
  <c r="H65" i="3"/>
  <c r="H64" i="3"/>
  <c r="H63" i="3"/>
  <c r="H62" i="3"/>
  <c r="H61" i="3"/>
  <c r="H60" i="3"/>
  <c r="H59" i="3"/>
  <c r="H58" i="3"/>
  <c r="H57" i="3"/>
  <c r="H55" i="3"/>
  <c r="H51" i="3"/>
  <c r="H66" i="3"/>
  <c r="H34" i="3"/>
  <c r="H35" i="3"/>
  <c r="H36" i="3"/>
  <c r="H37" i="3"/>
  <c r="H38" i="3"/>
  <c r="H39" i="3"/>
  <c r="H40" i="3"/>
  <c r="H41" i="3"/>
  <c r="H42" i="3"/>
  <c r="H43" i="3"/>
  <c r="F43" i="3"/>
  <c r="H44" i="3"/>
  <c r="H45" i="3"/>
  <c r="H46" i="3"/>
  <c r="F46" i="3"/>
  <c r="H52" i="3"/>
  <c r="H67" i="3"/>
  <c r="F67" i="3"/>
  <c r="F50" i="3"/>
  <c r="H47" i="3"/>
  <c r="H48" i="3"/>
  <c r="H49" i="3"/>
  <c r="H50" i="3"/>
  <c r="H14" i="3"/>
  <c r="H15" i="3"/>
  <c r="H16" i="3"/>
  <c r="H68" i="3"/>
  <c r="D67" i="3"/>
  <c r="D50" i="3"/>
  <c r="D46" i="3"/>
  <c r="D43" i="3"/>
  <c r="D38" i="3"/>
  <c r="D33" i="3"/>
  <c r="D30" i="3"/>
  <c r="D21" i="3"/>
  <c r="D16" i="3"/>
  <c r="D13" i="3"/>
  <c r="D68" i="3"/>
  <c r="C67" i="3"/>
  <c r="C50" i="3"/>
  <c r="C46" i="3"/>
  <c r="C43" i="3"/>
  <c r="C38" i="3"/>
  <c r="C33" i="3"/>
  <c r="C30" i="3"/>
  <c r="C21" i="3"/>
  <c r="C16" i="3"/>
  <c r="C13" i="3"/>
  <c r="E8" i="3"/>
  <c r="E13" i="3"/>
  <c r="E14" i="3"/>
  <c r="E16" i="3"/>
  <c r="E17" i="3"/>
  <c r="E21" i="3"/>
  <c r="E22" i="3"/>
  <c r="E30" i="3"/>
  <c r="E31" i="3"/>
  <c r="E33" i="3"/>
  <c r="E34" i="3"/>
  <c r="E38" i="3"/>
  <c r="E39" i="3"/>
  <c r="E43" i="3"/>
  <c r="E44" i="3"/>
  <c r="E46" i="3"/>
  <c r="E47" i="3"/>
  <c r="E50" i="3"/>
  <c r="E51" i="3"/>
  <c r="E67" i="3"/>
  <c r="C68" i="3"/>
  <c r="G73" i="3"/>
  <c r="C73" i="3"/>
  <c r="F68" i="3"/>
  <c r="E73" i="3"/>
  <c r="E68" i="3"/>
  <c r="A73" i="3"/>
</calcChain>
</file>

<file path=xl/sharedStrings.xml><?xml version="1.0" encoding="utf-8"?>
<sst xmlns="http://schemas.openxmlformats.org/spreadsheetml/2006/main" count="153" uniqueCount="125">
  <si>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</si>
  <si>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</si>
  <si>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</si>
  <si>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</si>
  <si>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</si>
  <si>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</si>
  <si>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</si>
  <si>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</si>
  <si>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</si>
  <si>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</si>
  <si>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</si>
  <si>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</si>
  <si>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</si>
  <si>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</si>
  <si>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</si>
  <si>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</si>
  <si>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</si>
  <si>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</si>
  <si>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</si>
  <si>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</si>
  <si>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</si>
  <si>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</si>
  <si>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</si>
  <si>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</si>
  <si>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</si>
  <si>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</si>
  <si>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</si>
  <si>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</si>
  <si>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</si>
  <si>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</si>
  <si>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备注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</si>
  <si>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</si>
  <si>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</si>
  <si>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</si>
  <si>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</si>
  <si>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</si>
  <si>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</si>
  <si>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</si>
  <si>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</si>
  <si>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</si>
  <si>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</si>
  <si>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</si>
  <si>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</si>
  <si>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</si>
  <si>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</si>
  <si>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</si>
  <si>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</si>
  <si>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</si>
  <si>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</si>
  <si>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</si>
  <si>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</si>
  <si>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</si>
  <si>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</si>
  <si>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</si>
  <si>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</si>
  <si>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</si>
  <si>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</si>
  <si>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</si>
  <si>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</si>
  <si>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</si>
  <si>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</si>
  <si>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</si>
  <si>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</si>
  <si>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</si>
  <si>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</si>
  <si>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</si>
  <si>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</si>
  <si>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</si>
  <si>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</si>
  <si>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</si>
  <si>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</si>
  <si>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</si>
  <si>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</si>
  <si>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团号：HMZA-190125-MOM681</t>
    <phoneticPr fontId="1" type="noConversion"/>
  </si>
  <si>
    <t>会议日期：1月25日</t>
    <rPh sb="6" eb="7">
      <t>yue</t>
    </rPh>
    <rPh sb="9" eb="10">
      <t>ri</t>
    </rPh>
    <phoneticPr fontId="1" type="noConversion"/>
  </si>
  <si>
    <t>劳务费</t>
    <rPh sb="0" eb="1">
      <t>lao'wu'f</t>
    </rPh>
    <phoneticPr fontId="1" type="noConversion"/>
  </si>
  <si>
    <t>打印费</t>
    <rPh sb="0" eb="1">
      <t>da'yin</t>
    </rPh>
    <rPh sb="2" eb="3">
      <t>fei</t>
    </rPh>
    <phoneticPr fontId="1" type="noConversion"/>
  </si>
  <si>
    <t>荧光笔</t>
    <rPh sb="0" eb="1">
      <t>ying'guang'bi</t>
    </rPh>
    <phoneticPr fontId="1" type="noConversion"/>
  </si>
  <si>
    <t>矿泉水</t>
    <rPh sb="0" eb="1">
      <t>kuang'quan'shui</t>
    </rPh>
    <phoneticPr fontId="1" type="noConversion"/>
  </si>
  <si>
    <t>奖品-毛绒玩具</t>
    <rPh sb="0" eb="1">
      <t>jiang'p</t>
    </rPh>
    <rPh sb="3" eb="4">
      <t>mao'r</t>
    </rPh>
    <rPh sb="5" eb="6">
      <t>wan'j</t>
    </rPh>
    <phoneticPr fontId="1" type="noConversion"/>
  </si>
  <si>
    <t>1.24 兼职加班</t>
    <rPh sb="5" eb="6">
      <t>jian'zhi</t>
    </rPh>
    <rPh sb="7" eb="8">
      <t>jia'ban</t>
    </rPh>
    <phoneticPr fontId="1" type="noConversion"/>
  </si>
  <si>
    <t>1.25 兼职加班</t>
    <rPh sb="5" eb="6">
      <t>jian'zhi</t>
    </rPh>
    <rPh sb="7" eb="8">
      <t>jia'b</t>
    </rPh>
    <phoneticPr fontId="1" type="noConversion"/>
  </si>
  <si>
    <t>1.26 兼职加班</t>
    <rPh sb="5" eb="6">
      <t>jian'zhi</t>
    </rPh>
    <rPh sb="7" eb="8">
      <t>jia'b</t>
    </rPh>
    <phoneticPr fontId="1" type="noConversion"/>
  </si>
  <si>
    <t>1.22 兼职加班</t>
    <rPh sb="5" eb="6">
      <t>jian'zhi</t>
    </rPh>
    <rPh sb="7" eb="8">
      <t>jia'ban</t>
    </rPh>
    <phoneticPr fontId="1" type="noConversion"/>
  </si>
  <si>
    <t>1.9陌陌开会</t>
    <rPh sb="3" eb="4">
      <t>mo'mo</t>
    </rPh>
    <rPh sb="5" eb="6">
      <t>kai'hui</t>
    </rPh>
    <phoneticPr fontId="1" type="noConversion"/>
  </si>
  <si>
    <t>1.25 活动结束-家 高亚琳</t>
    <rPh sb="5" eb="6">
      <t>huo'd</t>
    </rPh>
    <rPh sb="7" eb="8">
      <t>jie's</t>
    </rPh>
    <rPh sb="10" eb="11">
      <t>jia</t>
    </rPh>
    <rPh sb="12" eb="13">
      <t>g'y'l</t>
    </rPh>
    <phoneticPr fontId="1" type="noConversion"/>
  </si>
  <si>
    <t>1.9 国会开会</t>
    <rPh sb="4" eb="5">
      <t>guo'hui</t>
    </rPh>
    <rPh sb="6" eb="7">
      <t>kai'hui</t>
    </rPh>
    <phoneticPr fontId="1" type="noConversion"/>
  </si>
  <si>
    <t>10.29 陌陌开会</t>
    <rPh sb="6" eb="7">
      <t>mo'mo</t>
    </rPh>
    <rPh sb="8" eb="9">
      <t>kai'hui</t>
    </rPh>
    <phoneticPr fontId="1" type="noConversion"/>
  </si>
  <si>
    <t>11.2 陌陌开会</t>
    <rPh sb="5" eb="6">
      <t>m'm</t>
    </rPh>
    <rPh sb="7" eb="8">
      <t>kai'hui</t>
    </rPh>
    <phoneticPr fontId="1" type="noConversion"/>
  </si>
  <si>
    <t>11.8 陌陌投标</t>
    <rPh sb="5" eb="6">
      <t>m'm'k'hui</t>
    </rPh>
    <rPh sb="7" eb="8">
      <t>tou'b</t>
    </rPh>
    <phoneticPr fontId="1" type="noConversion"/>
  </si>
  <si>
    <t>11.17 陌陌开会</t>
    <rPh sb="6" eb="7">
      <t>m'm</t>
    </rPh>
    <rPh sb="8" eb="9">
      <t>kai'hui</t>
    </rPh>
    <phoneticPr fontId="1" type="noConversion"/>
  </si>
  <si>
    <t>12.3 陌陌开会</t>
    <rPh sb="5" eb="6">
      <t>m'm'k'h</t>
    </rPh>
    <phoneticPr fontId="1" type="noConversion"/>
  </si>
  <si>
    <t>12.6 陌陌开会</t>
    <rPh sb="5" eb="6">
      <t>m'm'k'h</t>
    </rPh>
    <phoneticPr fontId="1" type="noConversion"/>
  </si>
  <si>
    <t>跟客户看活动相关展览</t>
    <rPh sb="0" eb="1">
      <t>gen</t>
    </rPh>
    <rPh sb="1" eb="2">
      <t>ke'hu</t>
    </rPh>
    <rPh sb="3" eb="4">
      <t>kan</t>
    </rPh>
    <rPh sb="4" eb="5">
      <t>huo'd</t>
    </rPh>
    <rPh sb="6" eb="7">
      <t>xiang'g</t>
    </rPh>
    <rPh sb="8" eb="9">
      <t>zhan'l</t>
    </rPh>
    <phoneticPr fontId="1" type="noConversion"/>
  </si>
  <si>
    <t>11.8 漫咖啡开会</t>
    <rPh sb="5" eb="6">
      <t>man'ka'f</t>
    </rPh>
    <rPh sb="8" eb="9">
      <t>kai'hiu</t>
    </rPh>
    <phoneticPr fontId="1" type="noConversion"/>
  </si>
  <si>
    <t>12.17 Wagas开会</t>
    <rPh sb="11" eb="12">
      <t>kai'hui</t>
    </rPh>
    <phoneticPr fontId="1" type="noConversion"/>
  </si>
  <si>
    <t>12.17 周末与客户开会 餐费</t>
    <rPh sb="6" eb="7">
      <t>zhou'm</t>
    </rPh>
    <rPh sb="8" eb="9">
      <t>yu</t>
    </rPh>
    <rPh sb="9" eb="10">
      <t>ke'hu</t>
    </rPh>
    <rPh sb="11" eb="12">
      <t>kai'hui</t>
    </rPh>
    <rPh sb="14" eb="15">
      <t>can'f</t>
    </rPh>
    <phoneticPr fontId="1" type="noConversion"/>
  </si>
  <si>
    <t>拍摄道具-帽子</t>
    <rPh sb="0" eb="1">
      <t>pai'she</t>
    </rPh>
    <rPh sb="2" eb="3">
      <t>dao'j</t>
    </rPh>
    <rPh sb="5" eb="6">
      <t>mao'zi</t>
    </rPh>
    <phoneticPr fontId="1" type="noConversion"/>
  </si>
  <si>
    <t>10.30 开会</t>
    <rPh sb="6" eb="7">
      <t>kai'hui</t>
    </rPh>
    <phoneticPr fontId="1" type="noConversion"/>
  </si>
  <si>
    <t>拍摄道具-帽子、仙人掌</t>
    <rPh sb="0" eb="1">
      <t>pai'she</t>
    </rPh>
    <rPh sb="2" eb="3">
      <t>dao'j</t>
    </rPh>
    <rPh sb="5" eb="6">
      <t>mao'zi</t>
    </rPh>
    <rPh sb="8" eb="9">
      <t>xian'ren'z</t>
    </rPh>
    <phoneticPr fontId="1" type="noConversion"/>
  </si>
  <si>
    <t>12.25 陌陌开会-茶</t>
    <rPh sb="6" eb="7">
      <t>mo'mo</t>
    </rPh>
    <rPh sb="8" eb="9">
      <t>kai'hui</t>
    </rPh>
    <rPh sb="11" eb="12">
      <t>cha</t>
    </rPh>
    <phoneticPr fontId="1" type="noConversion"/>
  </si>
  <si>
    <t>11.23 陌陌开会-星巴克</t>
    <rPh sb="6" eb="7">
      <t>mo'mo</t>
    </rPh>
    <rPh sb="8" eb="9">
      <t>kai'hui</t>
    </rPh>
    <rPh sb="11" eb="12">
      <t>xing'ba'k</t>
    </rPh>
    <phoneticPr fontId="1" type="noConversion"/>
  </si>
  <si>
    <t>1.18 陌陌与客户餐费</t>
    <rPh sb="5" eb="6">
      <t>mo'mo</t>
    </rPh>
    <rPh sb="7" eb="8">
      <t>yu</t>
    </rPh>
    <rPh sb="8" eb="9">
      <t>ke'hu</t>
    </rPh>
    <rPh sb="10" eb="11">
      <t>can'f</t>
    </rPh>
    <phoneticPr fontId="1" type="noConversion"/>
  </si>
  <si>
    <t>兼职打车过路费</t>
    <rPh sb="0" eb="1">
      <t>jian'zhi</t>
    </rPh>
    <rPh sb="2" eb="3">
      <t>da'che</t>
    </rPh>
    <rPh sb="4" eb="5">
      <t>guo'lu'f</t>
    </rPh>
    <phoneticPr fontId="1" type="noConversion"/>
  </si>
  <si>
    <t>10.21 陌陌开会</t>
    <rPh sb="6" eb="7">
      <t>m'm</t>
    </rPh>
    <rPh sb="8" eb="9">
      <t>kai'hui</t>
    </rPh>
    <phoneticPr fontId="1" type="noConversion"/>
  </si>
  <si>
    <t>滴滴</t>
    <rPh sb="0" eb="1">
      <t>di'di</t>
    </rPh>
    <phoneticPr fontId="1" type="noConversion"/>
  </si>
  <si>
    <t>惠普墨盒</t>
    <rPh sb="0" eb="1">
      <t>hui'p</t>
    </rPh>
    <rPh sb="2" eb="3">
      <t>mo'he</t>
    </rPh>
    <phoneticPr fontId="1" type="noConversion"/>
  </si>
  <si>
    <t>1.24 吉野家晚餐</t>
    <rPh sb="5" eb="6">
      <t>ji'ye'jia</t>
    </rPh>
    <rPh sb="8" eb="9">
      <t>wan'c</t>
    </rPh>
    <phoneticPr fontId="1" type="noConversion"/>
  </si>
  <si>
    <t>1.25 赛百味晚餐</t>
    <rPh sb="5" eb="6">
      <t>sai'bai'w</t>
    </rPh>
    <rPh sb="8" eb="9">
      <t>wan'c</t>
    </rPh>
    <phoneticPr fontId="1" type="noConversion"/>
  </si>
  <si>
    <t>1.25 吉野家午餐</t>
    <rPh sb="5" eb="6">
      <t>ji'ye'jia</t>
    </rPh>
    <rPh sb="7" eb="8">
      <t>jia</t>
    </rPh>
    <rPh sb="8" eb="9">
      <t>wu'c</t>
    </rPh>
    <phoneticPr fontId="1" type="noConversion"/>
  </si>
  <si>
    <t>记号笔</t>
    <rPh sb="0" eb="1">
      <t>ji'hao'bi</t>
    </rPh>
    <phoneticPr fontId="1" type="noConversion"/>
  </si>
  <si>
    <t>1.25 麦当劳</t>
    <rPh sb="5" eb="6">
      <t>mai'dang'l</t>
    </rPh>
    <phoneticPr fontId="1" type="noConversion"/>
  </si>
  <si>
    <t>1.22 装资料 水</t>
    <rPh sb="5" eb="6">
      <t>zhuagn'zi'l</t>
    </rPh>
    <rPh sb="9" eb="10">
      <t>shui</t>
    </rPh>
    <phoneticPr fontId="1" type="noConversion"/>
  </si>
  <si>
    <t>奖品 拼图</t>
    <rPh sb="0" eb="1">
      <t>jiang'p</t>
    </rPh>
    <rPh sb="3" eb="4">
      <t>pin'tu</t>
    </rPh>
    <phoneticPr fontId="1" type="noConversion"/>
  </si>
  <si>
    <t>闪送</t>
    <rPh sb="0" eb="1">
      <t>shan'song</t>
    </rPh>
    <phoneticPr fontId="1" type="noConversion"/>
  </si>
  <si>
    <t>皮筋</t>
    <rPh sb="0" eb="1">
      <t>pi'jin</t>
    </rPh>
    <phoneticPr fontId="1" type="noConversion"/>
  </si>
  <si>
    <t>塑料袋</t>
    <rPh sb="0" eb="1">
      <t>su'lio'd</t>
    </rPh>
    <phoneticPr fontId="1" type="noConversion"/>
  </si>
  <si>
    <t>奖品-装饰画</t>
    <rPh sb="0" eb="1">
      <t>jiang'p</t>
    </rPh>
    <rPh sb="3" eb="4">
      <t>zhuang'shi'hua</t>
    </rPh>
    <phoneticPr fontId="1" type="noConversion"/>
  </si>
  <si>
    <t>1.25 午餐</t>
    <rPh sb="5" eb="6">
      <t>wu'c</t>
    </rPh>
    <phoneticPr fontId="1" type="noConversion"/>
  </si>
  <si>
    <t>高亚琳</t>
    <rPh sb="0" eb="1">
      <t>g'y'l</t>
    </rPh>
    <phoneticPr fontId="1" type="noConversion"/>
  </si>
  <si>
    <t>北京</t>
    <rPh sb="0" eb="1">
      <t>b'j</t>
    </rPh>
    <phoneticPr fontId="1" type="noConversion"/>
  </si>
  <si>
    <t>2019.1月</t>
    <rPh sb="6" eb="7">
      <t>yue</t>
    </rPh>
    <phoneticPr fontId="1" type="noConversion"/>
  </si>
  <si>
    <t>企划部</t>
    <rPh sb="0" eb="1">
      <t>qi'hua'bu</t>
    </rPh>
    <phoneticPr fontId="1" type="noConversion"/>
  </si>
  <si>
    <t>2019.3.8</t>
    <phoneticPr fontId="1" type="noConversion"/>
  </si>
  <si>
    <t>星巴克卡</t>
    <rPh sb="0" eb="1">
      <t>xing'ba'ka</t>
    </rPh>
    <rPh sb="2" eb="3">
      <t>ke</t>
    </rPh>
    <rPh sb="3" eb="4">
      <t>ka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</si>
</sst>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;[Red]#,##0.00"/>
  </numFmts>
  <fonts count="18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40" fontId="0" fillId="0" borderId="1" xfId="0" applyNumberFormat="1" applyBorder="1" applyAlignment="1">
      <alignment horizontal="right" vertical="center"/>
    </xf>
    <xf numFmtId="0" fontId="10" fillId="0" borderId="0" xfId="0" applyFont="1">
      <alignment vertical="center"/>
    </xf>
    <xf numFmtId="40" fontId="0" fillId="0" borderId="1" xfId="0" applyNumberFormat="1" applyBorder="1" applyAlignment="1">
      <alignment horizontal="right" vertical="center"/>
    </xf>
    <xf numFmtId="0" fontId="0" fillId="10" borderId="1" xfId="0" applyFill="1" applyBorder="1">
      <alignment vertical="center"/>
    </xf>
    <xf numFmtId="0" fontId="0" fillId="0" borderId="1" xfId="0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4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6">
    <cellStyle name="常规" xfId="0" builtinId="0"/>
    <cellStyle name="常规 2" xfId="2"/>
    <cellStyle name="常规 3" xfId="1"/>
    <cellStyle name="常规 4" xfId="3"/>
    <cellStyle name="超链接" xfId="4" builtinId="8" hidden="1"/>
    <cellStyle name="已访问的超链接" xfId="5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76"/>
  <sheetViews>
    <sheetView tabSelected="1" topLeftCell="A44" workbookViewId="0">
      <selection activeCell="H51" sqref="H51:H66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8.83203125" style="27"/>
    <col min="6" max="8" width="9.83203125" customWidth="1"/>
    <col min="9" max="9" width="24.83203125" customWidth="1"/>
    <col min="10" max="10" width="39.5" customWidth="1"/>
  </cols>
  <sheetData>
    <row r="2" spans="1:12" ht="21" customHeight="1" x14ac:dyDescent="0.2">
      <c r="C2" s="52" t="s">
        <v>68</v>
      </c>
      <c r="D2" s="52"/>
      <c r="E2" s="52"/>
      <c r="F2" s="52"/>
      <c r="G2" s="52"/>
      <c r="H2" s="52"/>
      <c r="I2" s="36"/>
      <c r="J2" s="36"/>
      <c r="K2" s="36"/>
      <c r="L2" s="36"/>
    </row>
    <row r="4" spans="1:12" ht="21" customHeight="1" x14ac:dyDescent="0.2">
      <c r="G4" s="82" t="s">
        <v>73</v>
      </c>
      <c r="H4" s="82"/>
      <c r="I4" s="82"/>
      <c r="J4" s="82" t="s">
        <v>74</v>
      </c>
    </row>
    <row r="5" spans="1:12" ht="21" customHeight="1" x14ac:dyDescent="0.2">
      <c r="G5" s="83"/>
      <c r="H5" s="83"/>
      <c r="I5" s="83"/>
      <c r="J5" s="83"/>
    </row>
    <row r="6" spans="1:12" ht="21" customHeight="1" x14ac:dyDescent="0.2">
      <c r="A6" s="56" t="s">
        <v>40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 x14ac:dyDescent="0.2">
      <c r="A7" s="56"/>
      <c r="B7" s="53"/>
      <c r="C7" s="26" t="s">
        <v>9</v>
      </c>
      <c r="D7" s="3" t="s">
        <v>1</v>
      </c>
      <c r="E7" s="25" t="s">
        <v>7</v>
      </c>
      <c r="F7" s="24" t="s">
        <v>15</v>
      </c>
      <c r="G7" s="24" t="s">
        <v>16</v>
      </c>
      <c r="H7" s="24" t="s">
        <v>8</v>
      </c>
      <c r="I7" s="24" t="s">
        <v>41</v>
      </c>
      <c r="J7" s="53"/>
    </row>
    <row r="8" spans="1:12" ht="21" customHeight="1" x14ac:dyDescent="0.2">
      <c r="A8" s="58">
        <v>1</v>
      </c>
      <c r="B8" s="57" t="s">
        <v>2</v>
      </c>
      <c r="C8" s="59">
        <v>0</v>
      </c>
      <c r="D8" s="60"/>
      <c r="E8" s="59">
        <f>C8*D8</f>
        <v>0</v>
      </c>
      <c r="F8" s="34"/>
      <c r="G8" s="34"/>
      <c r="H8" s="34"/>
      <c r="I8" s="2"/>
      <c r="J8" s="72" t="s">
        <v>67</v>
      </c>
    </row>
    <row r="9" spans="1:12" ht="21" customHeight="1" x14ac:dyDescent="0.2">
      <c r="A9" s="58"/>
      <c r="B9" s="57"/>
      <c r="C9" s="59"/>
      <c r="D9" s="60"/>
      <c r="E9" s="59"/>
      <c r="F9" s="34"/>
      <c r="G9" s="34"/>
      <c r="H9" s="34"/>
      <c r="I9" s="2"/>
      <c r="J9" s="73"/>
    </row>
    <row r="10" spans="1:12" ht="21" customHeight="1" x14ac:dyDescent="0.2">
      <c r="A10" s="58"/>
      <c r="B10" s="57"/>
      <c r="C10" s="59"/>
      <c r="D10" s="60"/>
      <c r="E10" s="59"/>
      <c r="F10" s="38"/>
      <c r="G10" s="38"/>
      <c r="H10" s="38"/>
      <c r="I10" s="2"/>
      <c r="J10" s="73"/>
    </row>
    <row r="11" spans="1:12" ht="21" customHeight="1" x14ac:dyDescent="0.2">
      <c r="A11" s="58"/>
      <c r="B11" s="57"/>
      <c r="C11" s="59"/>
      <c r="D11" s="60"/>
      <c r="E11" s="59"/>
      <c r="F11" s="38"/>
      <c r="G11" s="38"/>
      <c r="H11" s="38"/>
      <c r="I11" s="2"/>
      <c r="J11" s="73"/>
    </row>
    <row r="12" spans="1:12" ht="21" customHeight="1" x14ac:dyDescent="0.2">
      <c r="A12" s="58"/>
      <c r="B12" s="57"/>
      <c r="C12" s="59"/>
      <c r="D12" s="60"/>
      <c r="E12" s="59"/>
      <c r="F12" s="38"/>
      <c r="G12" s="38"/>
      <c r="H12" s="38"/>
      <c r="I12" s="42"/>
      <c r="J12" s="73"/>
    </row>
    <row r="13" spans="1:12" s="29" customFormat="1" ht="21" customHeight="1" x14ac:dyDescent="0.2">
      <c r="A13" s="32"/>
      <c r="B13" s="28" t="s">
        <v>42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>SUM(G8:G12)</f>
        <v>0</v>
      </c>
      <c r="H13" s="35">
        <f>SUM(H8:H12)</f>
        <v>0</v>
      </c>
      <c r="I13" s="33"/>
      <c r="J13" s="74"/>
    </row>
    <row r="14" spans="1:12" ht="21" customHeight="1" x14ac:dyDescent="0.2">
      <c r="A14" s="70">
        <v>2</v>
      </c>
      <c r="B14" s="61" t="s">
        <v>43</v>
      </c>
      <c r="C14" s="68">
        <v>0</v>
      </c>
      <c r="D14" s="70"/>
      <c r="E14" s="68">
        <f t="shared" ref="E14:E51" si="0">C14*D14</f>
        <v>0</v>
      </c>
      <c r="F14" s="34">
        <v>0</v>
      </c>
      <c r="G14" s="34">
        <v>0</v>
      </c>
      <c r="H14" s="34">
        <f t="shared" ref="H14:H49" si="1">F14+G14</f>
        <v>0</v>
      </c>
      <c r="I14" s="2"/>
      <c r="J14" s="75" t="s">
        <v>59</v>
      </c>
    </row>
    <row r="15" spans="1:12" ht="21" customHeight="1" x14ac:dyDescent="0.2">
      <c r="A15" s="71"/>
      <c r="B15" s="62"/>
      <c r="C15" s="69"/>
      <c r="D15" s="71"/>
      <c r="E15" s="69"/>
      <c r="F15" s="34">
        <v>0</v>
      </c>
      <c r="G15" s="34">
        <v>0</v>
      </c>
      <c r="H15" s="34">
        <f t="shared" ref="H15" si="2">F15+G15</f>
        <v>0</v>
      </c>
      <c r="I15" s="2"/>
      <c r="J15" s="73"/>
    </row>
    <row r="16" spans="1:12" s="29" customFormat="1" ht="21" customHeight="1" x14ac:dyDescent="0.2">
      <c r="A16" s="32"/>
      <c r="B16" s="28" t="s">
        <v>44</v>
      </c>
      <c r="C16" s="35">
        <f>SUM(C14)</f>
        <v>0</v>
      </c>
      <c r="D16" s="35">
        <f t="shared" ref="D16:E16" si="3">SUM(D14)</f>
        <v>0</v>
      </c>
      <c r="E16" s="35">
        <f t="shared" si="3"/>
        <v>0</v>
      </c>
      <c r="F16" s="35">
        <f>SUM(F14:F15)</f>
        <v>0</v>
      </c>
      <c r="G16" s="35">
        <f t="shared" ref="G16:H16" si="4">SUM(G14:G15)</f>
        <v>0</v>
      </c>
      <c r="H16" s="35">
        <f t="shared" si="4"/>
        <v>0</v>
      </c>
      <c r="I16" s="33"/>
      <c r="J16" s="74"/>
    </row>
    <row r="17" spans="1:10" ht="21" customHeight="1" x14ac:dyDescent="0.2">
      <c r="A17" s="58">
        <v>3</v>
      </c>
      <c r="B17" s="57" t="s">
        <v>45</v>
      </c>
      <c r="C17" s="59">
        <v>0</v>
      </c>
      <c r="D17" s="60"/>
      <c r="E17" s="59">
        <f t="shared" si="0"/>
        <v>0</v>
      </c>
      <c r="F17" s="34">
        <v>0</v>
      </c>
      <c r="G17" s="34">
        <v>0</v>
      </c>
      <c r="H17" s="34">
        <f t="shared" si="1"/>
        <v>0</v>
      </c>
      <c r="I17" s="2"/>
      <c r="J17" s="76" t="s">
        <v>60</v>
      </c>
    </row>
    <row r="18" spans="1:10" ht="21" customHeight="1" x14ac:dyDescent="0.2">
      <c r="A18" s="58"/>
      <c r="B18" s="57"/>
      <c r="C18" s="59"/>
      <c r="D18" s="60"/>
      <c r="E18" s="59"/>
      <c r="F18" s="34">
        <v>0</v>
      </c>
      <c r="G18" s="34">
        <v>0</v>
      </c>
      <c r="H18" s="34">
        <f t="shared" si="1"/>
        <v>0</v>
      </c>
      <c r="I18" s="2"/>
      <c r="J18" s="77"/>
    </row>
    <row r="19" spans="1:10" ht="21" customHeight="1" x14ac:dyDescent="0.2">
      <c r="A19" s="58"/>
      <c r="B19" s="57"/>
      <c r="C19" s="59"/>
      <c r="D19" s="60"/>
      <c r="E19" s="59"/>
      <c r="F19" s="34">
        <v>0</v>
      </c>
      <c r="G19" s="34">
        <v>0</v>
      </c>
      <c r="H19" s="34">
        <f t="shared" si="1"/>
        <v>0</v>
      </c>
      <c r="I19" s="2"/>
      <c r="J19" s="77"/>
    </row>
    <row r="20" spans="1:10" ht="21" customHeight="1" x14ac:dyDescent="0.2">
      <c r="A20" s="58"/>
      <c r="B20" s="57"/>
      <c r="C20" s="59"/>
      <c r="D20" s="60"/>
      <c r="E20" s="59"/>
      <c r="F20" s="34">
        <v>0</v>
      </c>
      <c r="G20" s="34">
        <v>0</v>
      </c>
      <c r="H20" s="34">
        <f t="shared" si="1"/>
        <v>0</v>
      </c>
      <c r="I20" s="2"/>
      <c r="J20" s="77"/>
    </row>
    <row r="21" spans="1:10" s="29" customFormat="1" ht="21" customHeight="1" x14ac:dyDescent="0.2">
      <c r="A21" s="32"/>
      <c r="B21" s="28" t="s">
        <v>46</v>
      </c>
      <c r="C21" s="35">
        <f>SUM(C17)</f>
        <v>0</v>
      </c>
      <c r="D21" s="35">
        <f t="shared" ref="D21:E21" si="5">SUM(D17)</f>
        <v>0</v>
      </c>
      <c r="E21" s="35">
        <f t="shared" si="5"/>
        <v>0</v>
      </c>
      <c r="F21" s="35">
        <f>SUM(F17:F20)</f>
        <v>0</v>
      </c>
      <c r="G21" s="35">
        <f t="shared" ref="G21:H21" si="6">SUM(G17:G20)</f>
        <v>0</v>
      </c>
      <c r="H21" s="35">
        <f t="shared" si="6"/>
        <v>0</v>
      </c>
      <c r="I21" s="33"/>
      <c r="J21" s="78"/>
    </row>
    <row r="22" spans="1:10" ht="21" customHeight="1" x14ac:dyDescent="0.2">
      <c r="A22" s="58">
        <v>4</v>
      </c>
      <c r="B22" s="57" t="s">
        <v>4</v>
      </c>
      <c r="C22" s="59">
        <v>0</v>
      </c>
      <c r="D22" s="60"/>
      <c r="E22" s="59">
        <f t="shared" si="0"/>
        <v>0</v>
      </c>
      <c r="F22" s="34">
        <v>225</v>
      </c>
      <c r="G22" s="34">
        <v>0</v>
      </c>
      <c r="H22" s="34">
        <f t="shared" si="1"/>
        <v>225</v>
      </c>
      <c r="I22" s="2" t="s">
        <v>101</v>
      </c>
      <c r="J22" s="76" t="s">
        <v>61</v>
      </c>
    </row>
    <row r="23" spans="1:10" ht="21" customHeight="1" x14ac:dyDescent="0.2">
      <c r="A23" s="58"/>
      <c r="B23" s="57"/>
      <c r="C23" s="59"/>
      <c r="D23" s="60"/>
      <c r="E23" s="59"/>
      <c r="F23" s="38">
        <v>0</v>
      </c>
      <c r="G23" s="38">
        <v>60</v>
      </c>
      <c r="H23" s="38">
        <f t="shared" ref="H23:H29" si="7">F23+G23</f>
        <v>60</v>
      </c>
      <c r="I23" s="2" t="s">
        <v>86</v>
      </c>
      <c r="J23" s="77"/>
    </row>
    <row r="24" spans="1:10" ht="21" customHeight="1" x14ac:dyDescent="0.2">
      <c r="A24" s="58"/>
      <c r="B24" s="57"/>
      <c r="C24" s="59"/>
      <c r="D24" s="60"/>
      <c r="E24" s="59"/>
      <c r="F24" s="38">
        <v>95</v>
      </c>
      <c r="G24" s="38">
        <v>0</v>
      </c>
      <c r="H24" s="38">
        <f t="shared" si="7"/>
        <v>95</v>
      </c>
      <c r="I24" s="2" t="s">
        <v>94</v>
      </c>
      <c r="J24" s="77"/>
    </row>
    <row r="25" spans="1:10" ht="21" customHeight="1" x14ac:dyDescent="0.2">
      <c r="A25" s="58"/>
      <c r="B25" s="57"/>
      <c r="C25" s="59"/>
      <c r="D25" s="60"/>
      <c r="E25" s="59"/>
      <c r="F25" s="38">
        <v>70</v>
      </c>
      <c r="G25" s="38">
        <v>0</v>
      </c>
      <c r="H25" s="38">
        <f t="shared" si="7"/>
        <v>70</v>
      </c>
      <c r="I25" s="2" t="s">
        <v>95</v>
      </c>
      <c r="J25" s="77"/>
    </row>
    <row r="26" spans="1:10" ht="21" customHeight="1" x14ac:dyDescent="0.2">
      <c r="A26" s="58"/>
      <c r="B26" s="57"/>
      <c r="C26" s="59"/>
      <c r="D26" s="60"/>
      <c r="E26" s="59"/>
      <c r="F26" s="38">
        <v>0</v>
      </c>
      <c r="G26" s="38">
        <v>368</v>
      </c>
      <c r="H26" s="38">
        <f t="shared" si="7"/>
        <v>368</v>
      </c>
      <c r="I26" s="2" t="s">
        <v>96</v>
      </c>
      <c r="J26" s="77"/>
    </row>
    <row r="27" spans="1:10" ht="21" customHeight="1" x14ac:dyDescent="0.2">
      <c r="A27" s="58"/>
      <c r="B27" s="57"/>
      <c r="C27" s="59"/>
      <c r="D27" s="60"/>
      <c r="E27" s="59"/>
      <c r="F27" s="38">
        <v>0</v>
      </c>
      <c r="G27" s="38">
        <v>49</v>
      </c>
      <c r="H27" s="38">
        <f t="shared" si="7"/>
        <v>49</v>
      </c>
      <c r="I27" s="2" t="s">
        <v>100</v>
      </c>
      <c r="J27" s="77"/>
    </row>
    <row r="28" spans="1:10" ht="21" customHeight="1" x14ac:dyDescent="0.2">
      <c r="A28" s="58"/>
      <c r="B28" s="57"/>
      <c r="C28" s="59"/>
      <c r="D28" s="60"/>
      <c r="E28" s="59"/>
      <c r="F28" s="38">
        <v>0</v>
      </c>
      <c r="G28" s="38">
        <v>46</v>
      </c>
      <c r="H28" s="38">
        <f t="shared" si="7"/>
        <v>46</v>
      </c>
      <c r="I28" s="2" t="s">
        <v>100</v>
      </c>
      <c r="J28" s="77"/>
    </row>
    <row r="29" spans="1:10" ht="21" customHeight="1" x14ac:dyDescent="0.2">
      <c r="A29" s="58"/>
      <c r="B29" s="57"/>
      <c r="C29" s="59"/>
      <c r="D29" s="60"/>
      <c r="E29" s="59"/>
      <c r="F29" s="38">
        <v>233</v>
      </c>
      <c r="G29" s="38">
        <v>0</v>
      </c>
      <c r="H29" s="38">
        <f t="shared" si="7"/>
        <v>233</v>
      </c>
      <c r="I29" s="2" t="s">
        <v>102</v>
      </c>
      <c r="J29" s="77"/>
    </row>
    <row r="30" spans="1:10" s="29" customFormat="1" ht="21" customHeight="1" x14ac:dyDescent="0.2">
      <c r="A30" s="32"/>
      <c r="B30" s="28" t="s">
        <v>47</v>
      </c>
      <c r="C30" s="35">
        <f>SUM(C22)</f>
        <v>0</v>
      </c>
      <c r="D30" s="35">
        <f>SUM(D22)</f>
        <v>0</v>
      </c>
      <c r="E30" s="35">
        <f>SUM(E22)</f>
        <v>0</v>
      </c>
      <c r="F30" s="35">
        <f>SUM(F22:F29)</f>
        <v>623</v>
      </c>
      <c r="G30" s="35">
        <f>SUM(G22:G29)</f>
        <v>523</v>
      </c>
      <c r="H30" s="35">
        <f>SUM(H22:H29)</f>
        <v>1146</v>
      </c>
      <c r="I30" s="33"/>
      <c r="J30" s="78"/>
    </row>
    <row r="31" spans="1:10" ht="21" customHeight="1" x14ac:dyDescent="0.2">
      <c r="A31" s="70">
        <v>5</v>
      </c>
      <c r="B31" s="61" t="s">
        <v>48</v>
      </c>
      <c r="C31" s="68">
        <v>0</v>
      </c>
      <c r="D31" s="70"/>
      <c r="E31" s="68">
        <f t="shared" si="0"/>
        <v>0</v>
      </c>
      <c r="F31" s="34">
        <v>0</v>
      </c>
      <c r="G31" s="34">
        <v>0</v>
      </c>
      <c r="H31" s="34">
        <f t="shared" si="1"/>
        <v>0</v>
      </c>
      <c r="I31" s="2"/>
      <c r="J31" s="75" t="s">
        <v>62</v>
      </c>
    </row>
    <row r="32" spans="1:10" ht="21" customHeight="1" x14ac:dyDescent="0.2">
      <c r="A32" s="71"/>
      <c r="B32" s="62"/>
      <c r="C32" s="69"/>
      <c r="D32" s="71"/>
      <c r="E32" s="69"/>
      <c r="F32" s="34">
        <v>0</v>
      </c>
      <c r="G32" s="34">
        <v>0</v>
      </c>
      <c r="H32" s="34">
        <f t="shared" ref="H32" si="8">F32+G32</f>
        <v>0</v>
      </c>
      <c r="I32" s="2"/>
      <c r="J32" s="73"/>
    </row>
    <row r="33" spans="1:10" s="29" customFormat="1" ht="21" customHeight="1" x14ac:dyDescent="0.2">
      <c r="A33" s="32"/>
      <c r="B33" s="28" t="s">
        <v>53</v>
      </c>
      <c r="C33" s="35">
        <f>SUM(C31)</f>
        <v>0</v>
      </c>
      <c r="D33" s="35">
        <f t="shared" ref="D33:E33" si="9">SUM(D31)</f>
        <v>0</v>
      </c>
      <c r="E33" s="35">
        <f t="shared" si="9"/>
        <v>0</v>
      </c>
      <c r="F33" s="35">
        <f>SUM(F31:F32)</f>
        <v>0</v>
      </c>
      <c r="G33" s="35">
        <f t="shared" ref="G33" si="10">SUM(G31:G32)</f>
        <v>0</v>
      </c>
      <c r="H33" s="35">
        <f>SUM(H31:H32)</f>
        <v>0</v>
      </c>
      <c r="I33" s="33"/>
      <c r="J33" s="74"/>
    </row>
    <row r="34" spans="1:10" ht="21" customHeight="1" x14ac:dyDescent="0.2">
      <c r="A34" s="58">
        <v>6</v>
      </c>
      <c r="B34" s="57" t="s">
        <v>49</v>
      </c>
      <c r="C34" s="59">
        <v>0</v>
      </c>
      <c r="D34" s="60"/>
      <c r="E34" s="59">
        <f t="shared" si="0"/>
        <v>0</v>
      </c>
      <c r="F34" s="34">
        <v>0</v>
      </c>
      <c r="G34" s="34">
        <v>0</v>
      </c>
      <c r="H34" s="34">
        <f t="shared" si="1"/>
        <v>0</v>
      </c>
      <c r="I34" s="2"/>
      <c r="J34" s="75" t="s">
        <v>63</v>
      </c>
    </row>
    <row r="35" spans="1:10" ht="21" customHeight="1" x14ac:dyDescent="0.2">
      <c r="A35" s="58"/>
      <c r="B35" s="57"/>
      <c r="C35" s="59"/>
      <c r="D35" s="60"/>
      <c r="E35" s="59"/>
      <c r="F35" s="34">
        <v>0</v>
      </c>
      <c r="G35" s="34">
        <v>0</v>
      </c>
      <c r="H35" s="34">
        <f t="shared" si="1"/>
        <v>0</v>
      </c>
      <c r="I35" s="2"/>
      <c r="J35" s="77"/>
    </row>
    <row r="36" spans="1:10" ht="21" customHeight="1" x14ac:dyDescent="0.2">
      <c r="A36" s="58"/>
      <c r="B36" s="57"/>
      <c r="C36" s="59"/>
      <c r="D36" s="60"/>
      <c r="E36" s="59"/>
      <c r="F36" s="34">
        <v>0</v>
      </c>
      <c r="G36" s="34">
        <v>0</v>
      </c>
      <c r="H36" s="34">
        <f t="shared" si="1"/>
        <v>0</v>
      </c>
      <c r="I36" s="2"/>
      <c r="J36" s="77"/>
    </row>
    <row r="37" spans="1:10" ht="21" customHeight="1" x14ac:dyDescent="0.2">
      <c r="A37" s="58"/>
      <c r="B37" s="57"/>
      <c r="C37" s="59"/>
      <c r="D37" s="60"/>
      <c r="E37" s="59"/>
      <c r="F37" s="34">
        <v>0</v>
      </c>
      <c r="G37" s="34">
        <v>0</v>
      </c>
      <c r="H37" s="34">
        <f t="shared" si="1"/>
        <v>0</v>
      </c>
      <c r="I37" s="2"/>
      <c r="J37" s="77"/>
    </row>
    <row r="38" spans="1:10" s="29" customFormat="1" ht="21" customHeight="1" x14ac:dyDescent="0.2">
      <c r="A38" s="32"/>
      <c r="B38" s="28" t="s">
        <v>54</v>
      </c>
      <c r="C38" s="35">
        <f>SUM(C34)</f>
        <v>0</v>
      </c>
      <c r="D38" s="35">
        <f t="shared" ref="D38:E38" si="11">SUM(D34)</f>
        <v>0</v>
      </c>
      <c r="E38" s="35">
        <f t="shared" si="11"/>
        <v>0</v>
      </c>
      <c r="F38" s="35">
        <f>SUM(F34:F37)</f>
        <v>0</v>
      </c>
      <c r="G38" s="35">
        <f t="shared" ref="G38:H38" si="12">SUM(G34:G37)</f>
        <v>0</v>
      </c>
      <c r="H38" s="35">
        <f t="shared" si="12"/>
        <v>0</v>
      </c>
      <c r="I38" s="33"/>
      <c r="J38" s="78"/>
    </row>
    <row r="39" spans="1:10" ht="21" customHeight="1" x14ac:dyDescent="0.2">
      <c r="A39" s="58">
        <v>7</v>
      </c>
      <c r="B39" s="57" t="s">
        <v>50</v>
      </c>
      <c r="C39" s="59">
        <v>0</v>
      </c>
      <c r="D39" s="60"/>
      <c r="E39" s="59">
        <f t="shared" si="0"/>
        <v>0</v>
      </c>
      <c r="F39" s="34">
        <v>0</v>
      </c>
      <c r="G39" s="34">
        <v>0</v>
      </c>
      <c r="H39" s="34">
        <f t="shared" si="1"/>
        <v>0</v>
      </c>
      <c r="I39" s="2"/>
      <c r="J39" s="79"/>
    </row>
    <row r="40" spans="1:10" ht="21" customHeight="1" x14ac:dyDescent="0.2">
      <c r="A40" s="58"/>
      <c r="B40" s="57"/>
      <c r="C40" s="59"/>
      <c r="D40" s="60"/>
      <c r="E40" s="59"/>
      <c r="F40" s="34">
        <v>0</v>
      </c>
      <c r="G40" s="34">
        <v>0</v>
      </c>
      <c r="H40" s="34">
        <f t="shared" si="1"/>
        <v>0</v>
      </c>
      <c r="I40" s="2"/>
      <c r="J40" s="80"/>
    </row>
    <row r="41" spans="1:10" ht="21" customHeight="1" x14ac:dyDescent="0.2">
      <c r="A41" s="58"/>
      <c r="B41" s="57"/>
      <c r="C41" s="59"/>
      <c r="D41" s="60"/>
      <c r="E41" s="59"/>
      <c r="F41" s="34">
        <v>0</v>
      </c>
      <c r="G41" s="34">
        <v>0</v>
      </c>
      <c r="H41" s="34">
        <f t="shared" si="1"/>
        <v>0</v>
      </c>
      <c r="I41" s="2"/>
      <c r="J41" s="80"/>
    </row>
    <row r="42" spans="1:10" ht="21" customHeight="1" x14ac:dyDescent="0.2">
      <c r="A42" s="58"/>
      <c r="B42" s="57"/>
      <c r="C42" s="59"/>
      <c r="D42" s="60"/>
      <c r="E42" s="59"/>
      <c r="F42" s="34">
        <v>0</v>
      </c>
      <c r="G42" s="34">
        <v>0</v>
      </c>
      <c r="H42" s="34">
        <f t="shared" si="1"/>
        <v>0</v>
      </c>
      <c r="I42" s="2"/>
      <c r="J42" s="80"/>
    </row>
    <row r="43" spans="1:10" s="29" customFormat="1" ht="21" customHeight="1" x14ac:dyDescent="0.2">
      <c r="A43" s="32"/>
      <c r="B43" s="28" t="s">
        <v>55</v>
      </c>
      <c r="C43" s="35">
        <f>SUM(C39)</f>
        <v>0</v>
      </c>
      <c r="D43" s="35">
        <f t="shared" ref="D43:E43" si="13">SUM(D39)</f>
        <v>0</v>
      </c>
      <c r="E43" s="35">
        <f t="shared" si="13"/>
        <v>0</v>
      </c>
      <c r="F43" s="35">
        <f>SUM(F39:F42)</f>
        <v>0</v>
      </c>
      <c r="G43" s="35">
        <f t="shared" ref="G43:H43" si="14">SUM(G39:G42)</f>
        <v>0</v>
      </c>
      <c r="H43" s="35">
        <f t="shared" si="14"/>
        <v>0</v>
      </c>
      <c r="I43" s="33"/>
      <c r="J43" s="81"/>
    </row>
    <row r="44" spans="1:10" ht="21" customHeight="1" x14ac:dyDescent="0.2">
      <c r="A44" s="58">
        <v>8</v>
      </c>
      <c r="B44" s="57" t="s">
        <v>3</v>
      </c>
      <c r="C44" s="59">
        <v>0</v>
      </c>
      <c r="D44" s="60"/>
      <c r="E44" s="59">
        <f t="shared" si="0"/>
        <v>0</v>
      </c>
      <c r="F44" s="34">
        <v>0</v>
      </c>
      <c r="G44" s="34">
        <v>0</v>
      </c>
      <c r="H44" s="34">
        <f t="shared" si="1"/>
        <v>0</v>
      </c>
      <c r="I44" s="2"/>
      <c r="J44" s="76" t="s">
        <v>64</v>
      </c>
    </row>
    <row r="45" spans="1:10" ht="21" customHeight="1" x14ac:dyDescent="0.2">
      <c r="A45" s="58"/>
      <c r="B45" s="57"/>
      <c r="C45" s="59"/>
      <c r="D45" s="60"/>
      <c r="E45" s="59"/>
      <c r="F45" s="34">
        <v>0</v>
      </c>
      <c r="G45" s="34">
        <v>0</v>
      </c>
      <c r="H45" s="34">
        <f t="shared" si="1"/>
        <v>0</v>
      </c>
      <c r="I45" s="2"/>
      <c r="J45" s="77"/>
    </row>
    <row r="46" spans="1:10" s="29" customFormat="1" ht="21" customHeight="1" x14ac:dyDescent="0.2">
      <c r="A46" s="32"/>
      <c r="B46" s="28" t="s">
        <v>51</v>
      </c>
      <c r="C46" s="35">
        <f>SUM(C44)</f>
        <v>0</v>
      </c>
      <c r="D46" s="35">
        <f t="shared" ref="D46:E46" si="15">SUM(D44)</f>
        <v>0</v>
      </c>
      <c r="E46" s="35">
        <f t="shared" si="15"/>
        <v>0</v>
      </c>
      <c r="F46" s="35">
        <f>SUM(F44:F45)</f>
        <v>0</v>
      </c>
      <c r="G46" s="35">
        <f t="shared" ref="G46:H46" si="16">SUM(G44:G45)</f>
        <v>0</v>
      </c>
      <c r="H46" s="35">
        <f t="shared" si="16"/>
        <v>0</v>
      </c>
      <c r="I46" s="33"/>
      <c r="J46" s="78"/>
    </row>
    <row r="47" spans="1:10" ht="21" customHeight="1" x14ac:dyDescent="0.2">
      <c r="A47" s="58">
        <v>9</v>
      </c>
      <c r="B47" s="57" t="s">
        <v>52</v>
      </c>
      <c r="C47" s="59">
        <v>0</v>
      </c>
      <c r="D47" s="60"/>
      <c r="E47" s="59">
        <f t="shared" si="0"/>
        <v>0</v>
      </c>
      <c r="F47" s="34">
        <v>0</v>
      </c>
      <c r="G47" s="34">
        <v>0</v>
      </c>
      <c r="H47" s="34">
        <f t="shared" si="1"/>
        <v>0</v>
      </c>
      <c r="I47" s="2"/>
      <c r="J47" s="75" t="s">
        <v>65</v>
      </c>
    </row>
    <row r="48" spans="1:10" ht="21" customHeight="1" x14ac:dyDescent="0.2">
      <c r="A48" s="58"/>
      <c r="B48" s="57"/>
      <c r="C48" s="59"/>
      <c r="D48" s="60"/>
      <c r="E48" s="59"/>
      <c r="F48" s="34">
        <v>0</v>
      </c>
      <c r="G48" s="34">
        <v>0</v>
      </c>
      <c r="H48" s="34">
        <f t="shared" si="1"/>
        <v>0</v>
      </c>
      <c r="I48" s="2"/>
      <c r="J48" s="73"/>
    </row>
    <row r="49" spans="1:10" ht="21" customHeight="1" x14ac:dyDescent="0.2">
      <c r="A49" s="58"/>
      <c r="B49" s="57"/>
      <c r="C49" s="59"/>
      <c r="D49" s="60"/>
      <c r="E49" s="59"/>
      <c r="F49" s="34">
        <v>0</v>
      </c>
      <c r="G49" s="34">
        <v>0</v>
      </c>
      <c r="H49" s="34">
        <f t="shared" si="1"/>
        <v>0</v>
      </c>
      <c r="I49" s="2"/>
      <c r="J49" s="73"/>
    </row>
    <row r="50" spans="1:10" s="29" customFormat="1" ht="21" customHeight="1" x14ac:dyDescent="0.2">
      <c r="A50" s="32"/>
      <c r="B50" s="28" t="s">
        <v>56</v>
      </c>
      <c r="C50" s="35">
        <f>SUM(C47)</f>
        <v>0</v>
      </c>
      <c r="D50" s="35">
        <f t="shared" ref="D50:E50" si="17">SUM(D47)</f>
        <v>0</v>
      </c>
      <c r="E50" s="35">
        <f t="shared" si="17"/>
        <v>0</v>
      </c>
      <c r="F50" s="35">
        <f>SUM(F47:F49)</f>
        <v>0</v>
      </c>
      <c r="G50" s="35">
        <f>SUM(G47:G49)</f>
        <v>0</v>
      </c>
      <c r="H50" s="35">
        <f>SUM(H47:H49)</f>
        <v>0</v>
      </c>
      <c r="I50" s="33"/>
      <c r="J50" s="74"/>
    </row>
    <row r="51" spans="1:10" ht="21" customHeight="1" x14ac:dyDescent="0.2">
      <c r="A51" s="70">
        <v>10</v>
      </c>
      <c r="B51" s="57" t="s">
        <v>5</v>
      </c>
      <c r="C51" s="59">
        <v>0</v>
      </c>
      <c r="D51" s="60"/>
      <c r="E51" s="59">
        <f t="shared" si="0"/>
        <v>0</v>
      </c>
      <c r="F51" s="38">
        <v>0</v>
      </c>
      <c r="G51" s="38">
        <v>218</v>
      </c>
      <c r="H51" s="38">
        <f t="shared" ref="H51" si="18">F51+G51</f>
        <v>218</v>
      </c>
      <c r="I51" s="2" t="s">
        <v>93</v>
      </c>
      <c r="J51" s="79"/>
    </row>
    <row r="52" spans="1:10" ht="21" customHeight="1" x14ac:dyDescent="0.2">
      <c r="A52" s="86"/>
      <c r="B52" s="57"/>
      <c r="C52" s="59"/>
      <c r="D52" s="60"/>
      <c r="E52" s="59"/>
      <c r="F52" s="34">
        <v>0</v>
      </c>
      <c r="G52" s="34">
        <v>72</v>
      </c>
      <c r="H52" s="34">
        <f t="shared" ref="H52:H66" si="19">F52+G52</f>
        <v>72</v>
      </c>
      <c r="I52" s="2" t="s">
        <v>76</v>
      </c>
      <c r="J52" s="80"/>
    </row>
    <row r="53" spans="1:10" ht="21" customHeight="1" x14ac:dyDescent="0.2">
      <c r="A53" s="86"/>
      <c r="B53" s="57"/>
      <c r="C53" s="59"/>
      <c r="D53" s="60"/>
      <c r="E53" s="59"/>
      <c r="F53" s="40">
        <v>120</v>
      </c>
      <c r="G53" s="40">
        <v>0</v>
      </c>
      <c r="H53" s="40">
        <f t="shared" si="19"/>
        <v>120</v>
      </c>
      <c r="I53" s="41" t="s">
        <v>78</v>
      </c>
      <c r="J53" s="80"/>
    </row>
    <row r="54" spans="1:10" ht="21" customHeight="1" x14ac:dyDescent="0.2">
      <c r="A54" s="86"/>
      <c r="B54" s="57"/>
      <c r="C54" s="59"/>
      <c r="D54" s="60"/>
      <c r="E54" s="59"/>
      <c r="F54" s="40">
        <v>182.4</v>
      </c>
      <c r="G54" s="40">
        <v>0</v>
      </c>
      <c r="H54" s="40">
        <f t="shared" ref="H54" si="20">F54+G54</f>
        <v>182.4</v>
      </c>
      <c r="I54" s="42" t="s">
        <v>77</v>
      </c>
      <c r="J54" s="80"/>
    </row>
    <row r="55" spans="1:10" ht="21" customHeight="1" x14ac:dyDescent="0.2">
      <c r="A55" s="86"/>
      <c r="B55" s="57"/>
      <c r="C55" s="59"/>
      <c r="D55" s="60"/>
      <c r="E55" s="59"/>
      <c r="F55" s="38">
        <v>1908</v>
      </c>
      <c r="G55" s="38">
        <v>0</v>
      </c>
      <c r="H55" s="38">
        <f t="shared" si="19"/>
        <v>1908</v>
      </c>
      <c r="I55" s="42" t="s">
        <v>79</v>
      </c>
      <c r="J55" s="80"/>
    </row>
    <row r="56" spans="1:10" ht="21" customHeight="1" x14ac:dyDescent="0.2">
      <c r="A56" s="86"/>
      <c r="B56" s="57"/>
      <c r="C56" s="59"/>
      <c r="D56" s="60"/>
      <c r="E56" s="59"/>
      <c r="F56" s="48">
        <v>5000</v>
      </c>
      <c r="G56" s="48">
        <v>0</v>
      </c>
      <c r="H56" s="48">
        <f t="shared" ref="H56" si="21">F56+G56</f>
        <v>5000</v>
      </c>
      <c r="I56" s="42" t="s">
        <v>124</v>
      </c>
      <c r="J56" s="80"/>
    </row>
    <row r="57" spans="1:10" ht="21" customHeight="1" x14ac:dyDescent="0.2">
      <c r="A57" s="86"/>
      <c r="B57" s="57"/>
      <c r="C57" s="59"/>
      <c r="D57" s="60"/>
      <c r="E57" s="59"/>
      <c r="F57" s="38">
        <v>99.9</v>
      </c>
      <c r="G57" s="38">
        <v>0</v>
      </c>
      <c r="H57" s="38">
        <f t="shared" si="19"/>
        <v>99.9</v>
      </c>
      <c r="I57" s="42" t="s">
        <v>97</v>
      </c>
      <c r="J57" s="80"/>
    </row>
    <row r="58" spans="1:10" ht="21" customHeight="1" x14ac:dyDescent="0.2">
      <c r="A58" s="86"/>
      <c r="B58" s="57"/>
      <c r="C58" s="59"/>
      <c r="D58" s="60"/>
      <c r="E58" s="59"/>
      <c r="F58" s="38">
        <v>0</v>
      </c>
      <c r="G58" s="38">
        <v>220.4</v>
      </c>
      <c r="H58" s="38">
        <f t="shared" si="19"/>
        <v>220.4</v>
      </c>
      <c r="I58" s="42" t="s">
        <v>99</v>
      </c>
      <c r="J58" s="80"/>
    </row>
    <row r="59" spans="1:10" ht="21" customHeight="1" x14ac:dyDescent="0.2">
      <c r="A59" s="86"/>
      <c r="B59" s="57"/>
      <c r="C59" s="59"/>
      <c r="D59" s="60"/>
      <c r="E59" s="59"/>
      <c r="F59" s="38">
        <v>69.97</v>
      </c>
      <c r="G59" s="38">
        <v>0</v>
      </c>
      <c r="H59" s="38">
        <f t="shared" si="19"/>
        <v>69.97</v>
      </c>
      <c r="I59" s="42" t="s">
        <v>106</v>
      </c>
      <c r="J59" s="80"/>
    </row>
    <row r="60" spans="1:10" ht="21" customHeight="1" x14ac:dyDescent="0.2">
      <c r="A60" s="86"/>
      <c r="B60" s="57"/>
      <c r="C60" s="59"/>
      <c r="D60" s="60"/>
      <c r="E60" s="59"/>
      <c r="F60" s="38">
        <v>21.5</v>
      </c>
      <c r="G60" s="38">
        <v>0</v>
      </c>
      <c r="H60" s="38">
        <f t="shared" si="19"/>
        <v>21.5</v>
      </c>
      <c r="I60" s="42" t="s">
        <v>110</v>
      </c>
      <c r="J60" s="80"/>
    </row>
    <row r="61" spans="1:10" ht="21" customHeight="1" x14ac:dyDescent="0.2">
      <c r="A61" s="86"/>
      <c r="B61" s="57"/>
      <c r="C61" s="59"/>
      <c r="D61" s="60"/>
      <c r="E61" s="59"/>
      <c r="F61" s="38">
        <v>828</v>
      </c>
      <c r="G61" s="38">
        <v>0</v>
      </c>
      <c r="H61" s="38">
        <f t="shared" si="19"/>
        <v>828</v>
      </c>
      <c r="I61" s="42" t="s">
        <v>113</v>
      </c>
      <c r="J61" s="80"/>
    </row>
    <row r="62" spans="1:10" ht="21" customHeight="1" x14ac:dyDescent="0.2">
      <c r="A62" s="86"/>
      <c r="B62" s="57"/>
      <c r="C62" s="59"/>
      <c r="D62" s="60"/>
      <c r="E62" s="59"/>
      <c r="F62" s="38">
        <v>31</v>
      </c>
      <c r="G62" s="38">
        <v>0</v>
      </c>
      <c r="H62" s="38">
        <f t="shared" si="19"/>
        <v>31</v>
      </c>
      <c r="I62" s="42" t="s">
        <v>114</v>
      </c>
      <c r="J62" s="80"/>
    </row>
    <row r="63" spans="1:10" ht="21" customHeight="1" x14ac:dyDescent="0.2">
      <c r="A63" s="86"/>
      <c r="B63" s="57"/>
      <c r="C63" s="59"/>
      <c r="D63" s="60"/>
      <c r="E63" s="59"/>
      <c r="F63" s="38">
        <v>29.7</v>
      </c>
      <c r="G63" s="38">
        <v>0</v>
      </c>
      <c r="H63" s="38">
        <f t="shared" si="19"/>
        <v>29.7</v>
      </c>
      <c r="I63" s="42" t="s">
        <v>115</v>
      </c>
      <c r="J63" s="80"/>
    </row>
    <row r="64" spans="1:10" ht="21" customHeight="1" x14ac:dyDescent="0.2">
      <c r="A64" s="86"/>
      <c r="B64" s="57"/>
      <c r="C64" s="59"/>
      <c r="D64" s="60"/>
      <c r="E64" s="59"/>
      <c r="F64" s="38">
        <v>16</v>
      </c>
      <c r="G64" s="38">
        <v>0</v>
      </c>
      <c r="H64" s="38">
        <f t="shared" si="19"/>
        <v>16</v>
      </c>
      <c r="I64" s="42" t="s">
        <v>116</v>
      </c>
      <c r="J64" s="80"/>
    </row>
    <row r="65" spans="1:10" ht="21" customHeight="1" x14ac:dyDescent="0.2">
      <c r="A65" s="86"/>
      <c r="B65" s="57"/>
      <c r="C65" s="59"/>
      <c r="D65" s="60"/>
      <c r="E65" s="59"/>
      <c r="F65" s="38">
        <v>800</v>
      </c>
      <c r="G65" s="38">
        <v>0</v>
      </c>
      <c r="H65" s="38">
        <f t="shared" si="19"/>
        <v>800</v>
      </c>
      <c r="I65" s="42" t="s">
        <v>117</v>
      </c>
      <c r="J65" s="80"/>
    </row>
    <row r="66" spans="1:10" ht="21" customHeight="1" x14ac:dyDescent="0.2">
      <c r="A66" s="71"/>
      <c r="B66" s="57"/>
      <c r="C66" s="59"/>
      <c r="D66" s="60"/>
      <c r="E66" s="59"/>
      <c r="F66" s="38">
        <v>7580</v>
      </c>
      <c r="G66" s="38">
        <v>0</v>
      </c>
      <c r="H66" s="38">
        <f t="shared" si="19"/>
        <v>7580</v>
      </c>
      <c r="I66" s="2" t="s">
        <v>75</v>
      </c>
      <c r="J66" s="80"/>
    </row>
    <row r="67" spans="1:10" s="29" customFormat="1" ht="21" customHeight="1" x14ac:dyDescent="0.2">
      <c r="A67" s="32"/>
      <c r="B67" s="28" t="s">
        <v>57</v>
      </c>
      <c r="C67" s="35">
        <f>SUM(C51)</f>
        <v>0</v>
      </c>
      <c r="D67" s="35">
        <f>SUM(D51)</f>
        <v>0</v>
      </c>
      <c r="E67" s="35">
        <f>SUM(E51)</f>
        <v>0</v>
      </c>
      <c r="F67" s="35">
        <f>SUM(F51:F66)</f>
        <v>16686.47</v>
      </c>
      <c r="G67" s="35">
        <f>SUM(G51:G66)</f>
        <v>510.4</v>
      </c>
      <c r="H67" s="35">
        <f>SUM(H51:H66)</f>
        <v>17196.87</v>
      </c>
      <c r="I67" s="33"/>
      <c r="J67" s="81"/>
    </row>
    <row r="68" spans="1:10" ht="21" customHeight="1" x14ac:dyDescent="0.2">
      <c r="A68" s="32"/>
      <c r="B68" s="28" t="s">
        <v>58</v>
      </c>
      <c r="C68" s="35">
        <f>SUM(C67,C50,C46,C43,C38,C33,C30,C21,C16,C13)</f>
        <v>0</v>
      </c>
      <c r="D68" s="35">
        <f>SUM(D67,D50,D46,D43,D38,D33,D30,D21,D16,D13)</f>
        <v>0</v>
      </c>
      <c r="E68" s="35">
        <f>SUM(E67,E50,E46,E43,E38,E33,E30,E21,E16,E13)</f>
        <v>0</v>
      </c>
      <c r="F68" s="35">
        <f>SUM(F67,F50,F46,F43,F38,F33,F30,F21,F16,F13)</f>
        <v>17309.47</v>
      </c>
      <c r="G68" s="35">
        <f>SUM(G67,G50,G46,G43,G38,G33,G30,G21,G16,G13)</f>
        <v>1033.4000000000001</v>
      </c>
      <c r="H68" s="35">
        <f>SUM(H67,H50,H46,H43,H38,H33,H30,H21,H16,H13)</f>
        <v>18342.87</v>
      </c>
      <c r="I68" s="33"/>
      <c r="J68" s="37"/>
    </row>
    <row r="72" spans="1:10" ht="21" customHeight="1" x14ac:dyDescent="0.2">
      <c r="A72" s="65" t="s">
        <v>12</v>
      </c>
      <c r="B72" s="66"/>
      <c r="C72" s="63" t="s">
        <v>13</v>
      </c>
      <c r="D72" s="63"/>
      <c r="E72" s="63" t="s">
        <v>17</v>
      </c>
      <c r="F72" s="63"/>
      <c r="G72" s="63" t="s">
        <v>18</v>
      </c>
      <c r="H72" s="63"/>
      <c r="I72" s="30" t="s">
        <v>14</v>
      </c>
    </row>
    <row r="73" spans="1:10" ht="21" customHeight="1" x14ac:dyDescent="0.2">
      <c r="A73" s="67">
        <f>E68</f>
        <v>0</v>
      </c>
      <c r="B73" s="64"/>
      <c r="C73" s="64">
        <f>H68</f>
        <v>18342.87</v>
      </c>
      <c r="D73" s="64"/>
      <c r="E73" s="64">
        <f>F68</f>
        <v>17309.47</v>
      </c>
      <c r="F73" s="64"/>
      <c r="G73" s="64">
        <f>G68</f>
        <v>1033.4000000000001</v>
      </c>
      <c r="H73" s="64"/>
      <c r="I73" s="31">
        <f>A73-C73</f>
        <v>-18342.87</v>
      </c>
    </row>
    <row r="75" spans="1:10" ht="21" customHeight="1" x14ac:dyDescent="0.2">
      <c r="A75" s="82" t="s">
        <v>69</v>
      </c>
      <c r="B75" s="39"/>
      <c r="C75" s="84" t="s">
        <v>70</v>
      </c>
      <c r="D75" s="39"/>
      <c r="E75" s="85" t="s">
        <v>71</v>
      </c>
      <c r="F75" s="39"/>
      <c r="G75" s="85" t="s">
        <v>72</v>
      </c>
    </row>
    <row r="76" spans="1:10" ht="21" customHeight="1" x14ac:dyDescent="0.2">
      <c r="A76" s="82"/>
      <c r="B76" s="39"/>
      <c r="C76" s="84"/>
      <c r="D76" s="39"/>
      <c r="E76" s="85"/>
      <c r="F76" s="39"/>
      <c r="G76" s="85"/>
    </row>
  </sheetData>
  <mergeCells count="80">
    <mergeCell ref="J4:J5"/>
    <mergeCell ref="A75:A76"/>
    <mergeCell ref="C75:C76"/>
    <mergeCell ref="E75:E76"/>
    <mergeCell ref="G75:G76"/>
    <mergeCell ref="G4:I5"/>
    <mergeCell ref="J51:J67"/>
    <mergeCell ref="A14:A15"/>
    <mergeCell ref="B14:B15"/>
    <mergeCell ref="C14:C15"/>
    <mergeCell ref="D14:D15"/>
    <mergeCell ref="E14:E15"/>
    <mergeCell ref="A31:A32"/>
    <mergeCell ref="J34:J38"/>
    <mergeCell ref="B51:B66"/>
    <mergeCell ref="A51:A66"/>
    <mergeCell ref="J17:J21"/>
    <mergeCell ref="J22:J30"/>
    <mergeCell ref="J39:J43"/>
    <mergeCell ref="C47:C49"/>
    <mergeCell ref="D47:D49"/>
    <mergeCell ref="E47:E49"/>
    <mergeCell ref="D34:D37"/>
    <mergeCell ref="E34:E37"/>
    <mergeCell ref="C39:C42"/>
    <mergeCell ref="D39:D42"/>
    <mergeCell ref="E39:E42"/>
    <mergeCell ref="J44:J46"/>
    <mergeCell ref="J47:J50"/>
    <mergeCell ref="J31:J33"/>
    <mergeCell ref="J6:J7"/>
    <mergeCell ref="C44:C45"/>
    <mergeCell ref="E44:E45"/>
    <mergeCell ref="D44:D45"/>
    <mergeCell ref="C17:C20"/>
    <mergeCell ref="E17:E20"/>
    <mergeCell ref="D17:D20"/>
    <mergeCell ref="D22:D29"/>
    <mergeCell ref="C31:C32"/>
    <mergeCell ref="D31:D32"/>
    <mergeCell ref="E31:E32"/>
    <mergeCell ref="C22:C29"/>
    <mergeCell ref="E22:E29"/>
    <mergeCell ref="J8:J13"/>
    <mergeCell ref="J14:J16"/>
    <mergeCell ref="C34:C37"/>
    <mergeCell ref="G72:H72"/>
    <mergeCell ref="G73:H73"/>
    <mergeCell ref="A72:B72"/>
    <mergeCell ref="A47:A49"/>
    <mergeCell ref="B47:B49"/>
    <mergeCell ref="C51:C66"/>
    <mergeCell ref="D51:D66"/>
    <mergeCell ref="E51:E66"/>
    <mergeCell ref="A73:B73"/>
    <mergeCell ref="C72:D72"/>
    <mergeCell ref="C73:D73"/>
    <mergeCell ref="E72:F72"/>
    <mergeCell ref="E73:F73"/>
    <mergeCell ref="A17:A20"/>
    <mergeCell ref="A22:A29"/>
    <mergeCell ref="A34:A37"/>
    <mergeCell ref="A39:A42"/>
    <mergeCell ref="A44:A45"/>
    <mergeCell ref="B17:B20"/>
    <mergeCell ref="B22:B29"/>
    <mergeCell ref="B34:B37"/>
    <mergeCell ref="B39:B42"/>
    <mergeCell ref="B44:B45"/>
    <mergeCell ref="B31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M21" sqref="M21"/>
    </sheetView>
  </sheetViews>
  <sheetFormatPr baseColWidth="10" defaultRowHeight="15" x14ac:dyDescent="0.2"/>
  <sheetData>
    <row r="1" spans="1:3" x14ac:dyDescent="0.2">
      <c r="A1">
        <v>5356</v>
      </c>
      <c r="C1">
        <v>39934.480000000003</v>
      </c>
    </row>
    <row r="2" spans="1:3" x14ac:dyDescent="0.2">
      <c r="A2">
        <v>72610</v>
      </c>
      <c r="C2">
        <v>19012.150000000001</v>
      </c>
    </row>
    <row r="3" spans="1:3" x14ac:dyDescent="0.2">
      <c r="A3">
        <v>352500</v>
      </c>
      <c r="C3">
        <v>5000</v>
      </c>
    </row>
    <row r="4" spans="1:3" x14ac:dyDescent="0.2">
      <c r="A4">
        <v>65000</v>
      </c>
      <c r="C4">
        <v>9000</v>
      </c>
    </row>
    <row r="5" spans="1:3" x14ac:dyDescent="0.2">
      <c r="A5">
        <v>11200</v>
      </c>
    </row>
    <row r="6" spans="1:3" x14ac:dyDescent="0.2">
      <c r="A6">
        <v>24700</v>
      </c>
    </row>
    <row r="7" spans="1:3" x14ac:dyDescent="0.2">
      <c r="A7">
        <v>10600</v>
      </c>
    </row>
    <row r="8" spans="1:3" x14ac:dyDescent="0.2">
      <c r="A8">
        <v>52720</v>
      </c>
    </row>
    <row r="9" spans="1:3" x14ac:dyDescent="0.2">
      <c r="A9">
        <v>19900</v>
      </c>
    </row>
    <row r="10" spans="1:3" x14ac:dyDescent="0.2">
      <c r="A10">
        <v>37000</v>
      </c>
    </row>
    <row r="11" spans="1:3" x14ac:dyDescent="0.2">
      <c r="A11">
        <v>380000</v>
      </c>
    </row>
    <row r="12" spans="1:3" x14ac:dyDescent="0.2">
      <c r="A12">
        <f>SUM(A1:A11)</f>
        <v>1031586</v>
      </c>
    </row>
    <row r="13" spans="1:3" x14ac:dyDescent="0.2">
      <c r="A13">
        <f>A12*0.06</f>
        <v>61895.159999999996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workbookViewId="0">
      <selection activeCell="H32" sqref="H32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1.83203125" customWidth="1"/>
    <col min="10" max="10" width="20.83203125" customWidth="1"/>
  </cols>
  <sheetData>
    <row r="1" spans="2:10" x14ac:dyDescent="0.2">
      <c r="B1" s="4"/>
      <c r="C1" s="4"/>
      <c r="D1" s="4"/>
      <c r="E1" s="4"/>
      <c r="F1" s="4"/>
      <c r="G1" s="4"/>
      <c r="H1" s="4"/>
      <c r="I1" s="4"/>
      <c r="J1" s="4"/>
    </row>
    <row r="5" spans="2:10" ht="18" x14ac:dyDescent="0.2">
      <c r="B5" s="52" t="s">
        <v>66</v>
      </c>
      <c r="C5" s="52"/>
      <c r="D5" s="52"/>
      <c r="E5" s="52"/>
      <c r="F5" s="52"/>
      <c r="G5" s="52"/>
      <c r="H5" s="52"/>
      <c r="I5" s="52"/>
      <c r="J5" s="52"/>
    </row>
    <row r="6" spans="2:10" ht="17" x14ac:dyDescent="0.2">
      <c r="B6" s="5"/>
      <c r="C6" s="5"/>
      <c r="D6" s="5"/>
      <c r="E6" s="5"/>
      <c r="F6" s="5"/>
      <c r="G6" s="5"/>
      <c r="H6" s="5"/>
      <c r="I6" s="5"/>
      <c r="J6" s="6"/>
    </row>
    <row r="7" spans="2:10" ht="18.75" customHeight="1" x14ac:dyDescent="0.2">
      <c r="B7" s="7"/>
      <c r="C7" s="8"/>
      <c r="D7" s="8"/>
      <c r="E7" s="8"/>
      <c r="F7" s="8"/>
      <c r="G7" s="8"/>
      <c r="H7" s="8"/>
      <c r="I7" s="8"/>
      <c r="J7" s="9"/>
    </row>
    <row r="8" spans="2:10" ht="18.75" customHeight="1" x14ac:dyDescent="0.2">
      <c r="B8" s="10"/>
      <c r="C8" s="11"/>
      <c r="D8" s="12" t="s">
        <v>19</v>
      </c>
      <c r="E8" s="12"/>
      <c r="F8" s="87" t="s">
        <v>119</v>
      </c>
      <c r="G8" s="87"/>
      <c r="H8" s="12" t="s">
        <v>20</v>
      </c>
      <c r="I8" s="87"/>
      <c r="J8" s="88"/>
    </row>
    <row r="9" spans="2:10" ht="18.75" customHeight="1" x14ac:dyDescent="0.2">
      <c r="B9" s="10"/>
      <c r="C9" s="11"/>
      <c r="D9" s="12" t="s">
        <v>21</v>
      </c>
      <c r="E9" s="12"/>
      <c r="F9" s="87" t="s">
        <v>120</v>
      </c>
      <c r="G9" s="87"/>
      <c r="H9" s="12" t="s">
        <v>22</v>
      </c>
      <c r="I9" s="87" t="s">
        <v>122</v>
      </c>
      <c r="J9" s="88"/>
    </row>
    <row r="10" spans="2:10" ht="18.75" customHeight="1" x14ac:dyDescent="0.2">
      <c r="B10" s="10"/>
      <c r="C10" s="11"/>
      <c r="D10" s="12" t="s">
        <v>23</v>
      </c>
      <c r="E10" s="12"/>
      <c r="F10" s="87" t="s">
        <v>121</v>
      </c>
      <c r="G10" s="87"/>
      <c r="H10" s="12" t="s">
        <v>24</v>
      </c>
      <c r="I10" s="87" t="s">
        <v>123</v>
      </c>
      <c r="J10" s="88"/>
    </row>
    <row r="11" spans="2:10" ht="18.75" customHeight="1" x14ac:dyDescent="0.2">
      <c r="B11" s="13"/>
      <c r="C11" s="14"/>
      <c r="D11" s="14"/>
      <c r="E11" s="14"/>
      <c r="F11" s="14"/>
      <c r="G11" s="14"/>
      <c r="H11" s="14"/>
      <c r="I11" s="14"/>
      <c r="J11" s="15"/>
    </row>
    <row r="12" spans="2:10" x14ac:dyDescent="0.2">
      <c r="B12" s="16"/>
      <c r="C12" s="16"/>
      <c r="D12" s="16"/>
      <c r="E12" s="16"/>
      <c r="F12" s="16"/>
      <c r="G12" s="16"/>
      <c r="H12" s="16"/>
      <c r="I12" s="16"/>
      <c r="J12" s="16"/>
    </row>
    <row r="13" spans="2:10" x14ac:dyDescent="0.2">
      <c r="B13" s="91" t="s">
        <v>25</v>
      </c>
      <c r="C13" s="92"/>
      <c r="D13" s="17" t="s">
        <v>26</v>
      </c>
      <c r="E13" s="89" t="s">
        <v>27</v>
      </c>
      <c r="F13" s="90"/>
      <c r="G13" s="18" t="s">
        <v>28</v>
      </c>
      <c r="H13" s="19" t="s">
        <v>29</v>
      </c>
      <c r="I13" s="47"/>
      <c r="J13" s="18" t="s">
        <v>30</v>
      </c>
    </row>
    <row r="14" spans="2:10" ht="18" customHeight="1" x14ac:dyDescent="0.2">
      <c r="B14" s="93"/>
      <c r="C14" s="94"/>
      <c r="D14" s="96"/>
      <c r="E14" s="95" t="s">
        <v>31</v>
      </c>
      <c r="F14" s="95"/>
      <c r="G14" s="43">
        <v>76</v>
      </c>
      <c r="H14" s="43">
        <v>0</v>
      </c>
      <c r="I14" s="43">
        <f t="shared" ref="I14:I31" si="0">G14+H14</f>
        <v>76</v>
      </c>
      <c r="J14" s="2" t="s">
        <v>85</v>
      </c>
    </row>
    <row r="15" spans="2:10" ht="18" customHeight="1" x14ac:dyDescent="0.2">
      <c r="B15" s="50"/>
      <c r="C15" s="51"/>
      <c r="D15" s="96"/>
      <c r="E15" s="95" t="s">
        <v>31</v>
      </c>
      <c r="F15" s="95"/>
      <c r="G15" s="49">
        <v>69</v>
      </c>
      <c r="H15" s="49">
        <v>0</v>
      </c>
      <c r="I15" s="49">
        <f t="shared" si="0"/>
        <v>69</v>
      </c>
      <c r="J15" s="2" t="s">
        <v>83</v>
      </c>
    </row>
    <row r="16" spans="2:10" ht="18" customHeight="1" x14ac:dyDescent="0.2">
      <c r="B16" s="50"/>
      <c r="C16" s="51"/>
      <c r="D16" s="96"/>
      <c r="E16" s="95" t="s">
        <v>31</v>
      </c>
      <c r="F16" s="95"/>
      <c r="G16" s="49">
        <v>85</v>
      </c>
      <c r="H16" s="49">
        <v>0</v>
      </c>
      <c r="I16" s="49">
        <f t="shared" si="0"/>
        <v>85</v>
      </c>
      <c r="J16" s="2" t="s">
        <v>80</v>
      </c>
    </row>
    <row r="17" spans="2:10" ht="18" customHeight="1" x14ac:dyDescent="0.2">
      <c r="B17" s="50"/>
      <c r="C17" s="51"/>
      <c r="D17" s="96"/>
      <c r="E17" s="95" t="s">
        <v>31</v>
      </c>
      <c r="F17" s="95"/>
      <c r="G17" s="49">
        <v>87</v>
      </c>
      <c r="H17" s="49">
        <v>0</v>
      </c>
      <c r="I17" s="49">
        <f t="shared" si="0"/>
        <v>87</v>
      </c>
      <c r="J17" s="2" t="s">
        <v>81</v>
      </c>
    </row>
    <row r="18" spans="2:10" ht="18" customHeight="1" x14ac:dyDescent="0.2">
      <c r="B18" s="50"/>
      <c r="C18" s="51"/>
      <c r="D18" s="96"/>
      <c r="E18" s="95" t="s">
        <v>31</v>
      </c>
      <c r="F18" s="95"/>
      <c r="G18" s="49">
        <v>181</v>
      </c>
      <c r="H18" s="49">
        <v>0</v>
      </c>
      <c r="I18" s="49">
        <f t="shared" si="0"/>
        <v>181</v>
      </c>
      <c r="J18" s="2" t="s">
        <v>82</v>
      </c>
    </row>
    <row r="19" spans="2:10" ht="18" customHeight="1" x14ac:dyDescent="0.2">
      <c r="B19" s="50"/>
      <c r="C19" s="51"/>
      <c r="D19" s="96"/>
      <c r="E19" s="95" t="s">
        <v>31</v>
      </c>
      <c r="F19" s="95"/>
      <c r="G19" s="49">
        <v>68</v>
      </c>
      <c r="H19" s="49">
        <v>0</v>
      </c>
      <c r="I19" s="49">
        <f t="shared" si="0"/>
        <v>68</v>
      </c>
      <c r="J19" s="2" t="s">
        <v>84</v>
      </c>
    </row>
    <row r="20" spans="2:10" ht="18" customHeight="1" x14ac:dyDescent="0.2">
      <c r="B20" s="50"/>
      <c r="C20" s="51"/>
      <c r="D20" s="96"/>
      <c r="E20" s="95" t="s">
        <v>31</v>
      </c>
      <c r="F20" s="95"/>
      <c r="G20" s="49">
        <v>37</v>
      </c>
      <c r="H20" s="49">
        <v>0</v>
      </c>
      <c r="I20" s="49">
        <f t="shared" si="0"/>
        <v>37</v>
      </c>
      <c r="J20" s="2" t="s">
        <v>87</v>
      </c>
    </row>
    <row r="21" spans="2:10" ht="18" customHeight="1" x14ac:dyDescent="0.2">
      <c r="B21" s="50"/>
      <c r="C21" s="51"/>
      <c r="D21" s="96"/>
      <c r="E21" s="95" t="s">
        <v>31</v>
      </c>
      <c r="F21" s="95"/>
      <c r="G21" s="49">
        <v>56</v>
      </c>
      <c r="H21" s="49">
        <v>0</v>
      </c>
      <c r="I21" s="49">
        <f t="shared" si="0"/>
        <v>56</v>
      </c>
      <c r="J21" s="2" t="s">
        <v>88</v>
      </c>
    </row>
    <row r="22" spans="2:10" ht="18" customHeight="1" x14ac:dyDescent="0.2">
      <c r="B22" s="50"/>
      <c r="C22" s="51"/>
      <c r="D22" s="96"/>
      <c r="E22" s="95" t="s">
        <v>31</v>
      </c>
      <c r="F22" s="95"/>
      <c r="G22" s="49">
        <v>48</v>
      </c>
      <c r="H22" s="49">
        <v>0</v>
      </c>
      <c r="I22" s="49">
        <f t="shared" si="0"/>
        <v>48</v>
      </c>
      <c r="J22" s="2" t="s">
        <v>89</v>
      </c>
    </row>
    <row r="23" spans="2:10" ht="18" customHeight="1" x14ac:dyDescent="0.2">
      <c r="B23" s="50"/>
      <c r="C23" s="51"/>
      <c r="D23" s="96"/>
      <c r="E23" s="95" t="s">
        <v>31</v>
      </c>
      <c r="F23" s="95"/>
      <c r="G23" s="49">
        <v>37</v>
      </c>
      <c r="H23" s="49">
        <v>0</v>
      </c>
      <c r="I23" s="49">
        <f t="shared" si="0"/>
        <v>37</v>
      </c>
      <c r="J23" s="2" t="s">
        <v>89</v>
      </c>
    </row>
    <row r="24" spans="2:10" ht="18" customHeight="1" x14ac:dyDescent="0.2">
      <c r="B24" s="50"/>
      <c r="C24" s="51"/>
      <c r="D24" s="96"/>
      <c r="E24" s="95" t="s">
        <v>31</v>
      </c>
      <c r="F24" s="95"/>
      <c r="G24" s="49">
        <v>26</v>
      </c>
      <c r="H24" s="49">
        <v>0</v>
      </c>
      <c r="I24" s="49">
        <f t="shared" si="0"/>
        <v>26</v>
      </c>
      <c r="J24" s="2" t="s">
        <v>90</v>
      </c>
    </row>
    <row r="25" spans="2:10" ht="18" customHeight="1" x14ac:dyDescent="0.2">
      <c r="B25" s="50"/>
      <c r="C25" s="51"/>
      <c r="D25" s="96"/>
      <c r="E25" s="95" t="s">
        <v>31</v>
      </c>
      <c r="F25" s="95"/>
      <c r="G25" s="49">
        <v>52</v>
      </c>
      <c r="H25" s="49">
        <v>0</v>
      </c>
      <c r="I25" s="49">
        <f t="shared" si="0"/>
        <v>52</v>
      </c>
      <c r="J25" s="2" t="s">
        <v>91</v>
      </c>
    </row>
    <row r="26" spans="2:10" ht="18" customHeight="1" x14ac:dyDescent="0.2">
      <c r="B26" s="50"/>
      <c r="C26" s="51"/>
      <c r="D26" s="96"/>
      <c r="E26" s="95" t="s">
        <v>31</v>
      </c>
      <c r="F26" s="95"/>
      <c r="G26" s="49">
        <v>116</v>
      </c>
      <c r="H26" s="49">
        <v>0</v>
      </c>
      <c r="I26" s="49">
        <f t="shared" si="0"/>
        <v>116</v>
      </c>
      <c r="J26" s="2" t="s">
        <v>92</v>
      </c>
    </row>
    <row r="27" spans="2:10" ht="18" customHeight="1" x14ac:dyDescent="0.2">
      <c r="B27" s="50"/>
      <c r="C27" s="51"/>
      <c r="D27" s="96"/>
      <c r="E27" s="95" t="s">
        <v>31</v>
      </c>
      <c r="F27" s="95"/>
      <c r="G27" s="49">
        <v>30</v>
      </c>
      <c r="H27" s="49">
        <v>0</v>
      </c>
      <c r="I27" s="49">
        <f t="shared" si="0"/>
        <v>30</v>
      </c>
      <c r="J27" s="2" t="s">
        <v>98</v>
      </c>
    </row>
    <row r="28" spans="2:10" ht="18" customHeight="1" x14ac:dyDescent="0.2">
      <c r="B28" s="50"/>
      <c r="C28" s="51"/>
      <c r="D28" s="96"/>
      <c r="E28" s="95" t="s">
        <v>31</v>
      </c>
      <c r="F28" s="95"/>
      <c r="G28" s="49">
        <v>45</v>
      </c>
      <c r="H28" s="49">
        <v>0</v>
      </c>
      <c r="I28" s="49">
        <f t="shared" si="0"/>
        <v>45</v>
      </c>
      <c r="J28" s="2" t="s">
        <v>103</v>
      </c>
    </row>
    <row r="29" spans="2:10" ht="18" customHeight="1" x14ac:dyDescent="0.2">
      <c r="B29" s="50"/>
      <c r="C29" s="51"/>
      <c r="D29" s="96"/>
      <c r="E29" s="95" t="s">
        <v>31</v>
      </c>
      <c r="F29" s="95"/>
      <c r="G29" s="49">
        <v>74</v>
      </c>
      <c r="H29" s="49">
        <v>0</v>
      </c>
      <c r="I29" s="49">
        <f t="shared" si="0"/>
        <v>74</v>
      </c>
      <c r="J29" s="2" t="s">
        <v>104</v>
      </c>
    </row>
    <row r="30" spans="2:10" ht="18" customHeight="1" x14ac:dyDescent="0.2">
      <c r="B30" s="50"/>
      <c r="C30" s="51"/>
      <c r="D30" s="96"/>
      <c r="E30" s="95" t="s">
        <v>31</v>
      </c>
      <c r="F30" s="95"/>
      <c r="G30" s="49">
        <v>537.30999999999995</v>
      </c>
      <c r="H30" s="49">
        <v>0</v>
      </c>
      <c r="I30" s="49">
        <f t="shared" si="0"/>
        <v>537.30999999999995</v>
      </c>
      <c r="J30" s="2" t="s">
        <v>105</v>
      </c>
    </row>
    <row r="31" spans="2:10" ht="18" customHeight="1" x14ac:dyDescent="0.2">
      <c r="B31" s="50"/>
      <c r="C31" s="51"/>
      <c r="D31" s="96"/>
      <c r="E31" s="95" t="s">
        <v>31</v>
      </c>
      <c r="F31" s="95"/>
      <c r="G31" s="49">
        <v>304.72000000000003</v>
      </c>
      <c r="H31" s="49">
        <v>0</v>
      </c>
      <c r="I31" s="49">
        <f t="shared" si="0"/>
        <v>304.72000000000003</v>
      </c>
      <c r="J31" s="42" t="s">
        <v>105</v>
      </c>
    </row>
    <row r="32" spans="2:10" ht="18" customHeight="1" x14ac:dyDescent="0.2">
      <c r="B32" s="45"/>
      <c r="C32" s="46"/>
      <c r="D32" s="96"/>
      <c r="E32" s="93" t="s">
        <v>32</v>
      </c>
      <c r="F32" s="94"/>
      <c r="G32" s="43">
        <v>146</v>
      </c>
      <c r="H32" s="43">
        <v>0</v>
      </c>
      <c r="I32" s="43">
        <f t="shared" ref="I32:I38" si="1">G32+H32</f>
        <v>146</v>
      </c>
      <c r="J32" s="2" t="s">
        <v>107</v>
      </c>
    </row>
    <row r="33" spans="2:10" ht="18" customHeight="1" x14ac:dyDescent="0.2">
      <c r="B33" s="45"/>
      <c r="C33" s="46"/>
      <c r="D33" s="96"/>
      <c r="E33" s="93" t="s">
        <v>32</v>
      </c>
      <c r="F33" s="94"/>
      <c r="G33" s="43">
        <v>1317</v>
      </c>
      <c r="H33" s="43">
        <v>0</v>
      </c>
      <c r="I33" s="43">
        <f t="shared" si="1"/>
        <v>1317</v>
      </c>
      <c r="J33" s="2" t="s">
        <v>109</v>
      </c>
    </row>
    <row r="34" spans="2:10" ht="18" customHeight="1" x14ac:dyDescent="0.2">
      <c r="B34" s="45"/>
      <c r="C34" s="46"/>
      <c r="D34" s="96"/>
      <c r="E34" s="93" t="s">
        <v>32</v>
      </c>
      <c r="F34" s="94"/>
      <c r="G34" s="43">
        <v>194.25</v>
      </c>
      <c r="H34" s="43">
        <v>0</v>
      </c>
      <c r="I34" s="43">
        <f>G34+H34</f>
        <v>194.25</v>
      </c>
      <c r="J34" s="2" t="s">
        <v>107</v>
      </c>
    </row>
    <row r="35" spans="2:10" ht="18" customHeight="1" x14ac:dyDescent="0.2">
      <c r="B35" s="45"/>
      <c r="C35" s="46"/>
      <c r="D35" s="96"/>
      <c r="E35" s="93" t="s">
        <v>32</v>
      </c>
      <c r="F35" s="94"/>
      <c r="G35" s="43">
        <v>236</v>
      </c>
      <c r="H35" s="43">
        <v>0</v>
      </c>
      <c r="I35" s="43">
        <f t="shared" si="1"/>
        <v>236</v>
      </c>
      <c r="J35" s="2" t="s">
        <v>108</v>
      </c>
    </row>
    <row r="36" spans="2:10" ht="18" customHeight="1" x14ac:dyDescent="0.2">
      <c r="B36" s="45"/>
      <c r="C36" s="46"/>
      <c r="D36" s="96"/>
      <c r="E36" s="93" t="s">
        <v>32</v>
      </c>
      <c r="F36" s="94"/>
      <c r="G36" s="43">
        <v>343.5</v>
      </c>
      <c r="H36" s="43">
        <v>0</v>
      </c>
      <c r="I36" s="43">
        <f t="shared" si="1"/>
        <v>343.5</v>
      </c>
      <c r="J36" s="2" t="s">
        <v>111</v>
      </c>
    </row>
    <row r="37" spans="2:10" ht="18" customHeight="1" x14ac:dyDescent="0.2">
      <c r="B37" s="45"/>
      <c r="C37" s="46"/>
      <c r="D37" s="96"/>
      <c r="E37" s="93" t="s">
        <v>32</v>
      </c>
      <c r="F37" s="94"/>
      <c r="G37" s="43">
        <v>47</v>
      </c>
      <c r="H37" s="43">
        <v>0</v>
      </c>
      <c r="I37" s="43">
        <f t="shared" si="1"/>
        <v>47</v>
      </c>
      <c r="J37" s="2" t="s">
        <v>112</v>
      </c>
    </row>
    <row r="38" spans="2:10" ht="18" customHeight="1" x14ac:dyDescent="0.2">
      <c r="B38" s="45"/>
      <c r="C38" s="46"/>
      <c r="D38" s="96"/>
      <c r="E38" s="93" t="s">
        <v>32</v>
      </c>
      <c r="F38" s="94"/>
      <c r="G38" s="43">
        <v>1456.5</v>
      </c>
      <c r="H38" s="43">
        <v>0</v>
      </c>
      <c r="I38" s="43">
        <f t="shared" si="1"/>
        <v>1456.5</v>
      </c>
      <c r="J38" s="2" t="s">
        <v>118</v>
      </c>
    </row>
    <row r="39" spans="2:10" ht="18" customHeight="1" x14ac:dyDescent="0.2">
      <c r="B39" s="89" t="s">
        <v>33</v>
      </c>
      <c r="C39" s="98"/>
      <c r="D39" s="98"/>
      <c r="E39" s="98"/>
      <c r="F39" s="90"/>
      <c r="G39" s="20">
        <f>SUM(G14:G38)</f>
        <v>5669.28</v>
      </c>
      <c r="H39" s="20">
        <f>SUM(H14:H38)</f>
        <v>0</v>
      </c>
      <c r="I39" s="44">
        <f>SUM(I14:I38)</f>
        <v>5669.28</v>
      </c>
      <c r="J39" s="21"/>
    </row>
    <row r="40" spans="2:10" ht="18" customHeight="1" x14ac:dyDescent="0.2">
      <c r="B40" s="16"/>
      <c r="C40" s="16"/>
      <c r="D40" s="16"/>
      <c r="E40" s="16"/>
      <c r="F40" s="16"/>
      <c r="G40" s="16"/>
      <c r="H40" s="16"/>
      <c r="I40" s="22"/>
      <c r="J40" s="16"/>
    </row>
    <row r="41" spans="2:10" ht="18" customHeight="1" x14ac:dyDescent="0.2">
      <c r="B41" s="99" t="s">
        <v>29</v>
      </c>
      <c r="C41" s="99"/>
      <c r="D41" s="99"/>
      <c r="E41" s="99"/>
      <c r="F41" s="99"/>
      <c r="G41" s="99" t="s">
        <v>34</v>
      </c>
      <c r="H41" s="99"/>
      <c r="I41" s="99"/>
      <c r="J41" s="18" t="s">
        <v>35</v>
      </c>
    </row>
    <row r="42" spans="2:10" ht="18" customHeight="1" x14ac:dyDescent="0.2">
      <c r="B42" s="97">
        <f>G39</f>
        <v>5669.28</v>
      </c>
      <c r="C42" s="97"/>
      <c r="D42" s="97"/>
      <c r="E42" s="97"/>
      <c r="F42" s="97"/>
      <c r="G42" s="97">
        <f>H39</f>
        <v>0</v>
      </c>
      <c r="H42" s="97"/>
      <c r="I42" s="97"/>
      <c r="J42" s="23">
        <f>SUM(B42:I42)</f>
        <v>5669.28</v>
      </c>
    </row>
    <row r="43" spans="2:10" x14ac:dyDescent="0.2">
      <c r="B43" s="16"/>
      <c r="C43" s="16"/>
      <c r="D43" s="16"/>
      <c r="E43" s="16"/>
      <c r="F43" s="16"/>
      <c r="G43" s="16"/>
      <c r="H43" s="16"/>
      <c r="I43" s="16"/>
      <c r="J43" s="16"/>
    </row>
    <row r="44" spans="2:10" x14ac:dyDescent="0.2">
      <c r="B44" s="16" t="s">
        <v>36</v>
      </c>
      <c r="C44" s="16"/>
      <c r="D44" s="16"/>
      <c r="E44" s="16"/>
      <c r="F44" s="16" t="s">
        <v>37</v>
      </c>
      <c r="G44" s="16" t="s">
        <v>38</v>
      </c>
      <c r="H44" s="16"/>
      <c r="I44" s="16" t="s">
        <v>39</v>
      </c>
      <c r="J44" s="16"/>
    </row>
  </sheetData>
  <mergeCells count="41">
    <mergeCell ref="E29:F29"/>
    <mergeCell ref="E30:F30"/>
    <mergeCell ref="E31:F31"/>
    <mergeCell ref="E24:F24"/>
    <mergeCell ref="E25:F25"/>
    <mergeCell ref="E26:F26"/>
    <mergeCell ref="E27:F27"/>
    <mergeCell ref="E28:F28"/>
    <mergeCell ref="E19:F19"/>
    <mergeCell ref="E20:F20"/>
    <mergeCell ref="E21:F21"/>
    <mergeCell ref="E22:F22"/>
    <mergeCell ref="E23:F23"/>
    <mergeCell ref="G42:I42"/>
    <mergeCell ref="B42:F42"/>
    <mergeCell ref="B39:F39"/>
    <mergeCell ref="B41:F41"/>
    <mergeCell ref="G41:I41"/>
    <mergeCell ref="E13:F13"/>
    <mergeCell ref="B13:C13"/>
    <mergeCell ref="B14:C14"/>
    <mergeCell ref="E14:F14"/>
    <mergeCell ref="D14:D38"/>
    <mergeCell ref="E37:F37"/>
    <mergeCell ref="E38:F38"/>
    <mergeCell ref="E32:F32"/>
    <mergeCell ref="E33:F33"/>
    <mergeCell ref="E34:F34"/>
    <mergeCell ref="E35:F35"/>
    <mergeCell ref="E36:F36"/>
    <mergeCell ref="E15:F15"/>
    <mergeCell ref="E16:F16"/>
    <mergeCell ref="E17:F17"/>
    <mergeCell ref="E18:F18"/>
    <mergeCell ref="B5:J5"/>
    <mergeCell ref="I8:J8"/>
    <mergeCell ref="I9:J9"/>
    <mergeCell ref="I10:J10"/>
    <mergeCell ref="F8:G8"/>
    <mergeCell ref="F9:G9"/>
    <mergeCell ref="F10:G10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工作表1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2017-02-07T06:08:38Z</cp:lastPrinted>
  <dcterms:created xsi:type="dcterms:W3CDTF">2014-04-15T08:52:03Z</dcterms:created>
  <dcterms:modified xsi:type="dcterms:W3CDTF">2019-03-08T13:22:26Z</dcterms:modified>
</cp:coreProperties>
</file>