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activeTab="2"/>
  </bookViews>
  <sheets>
    <sheet name="维固力结算" sheetId="14" r:id="rId1"/>
    <sheet name="讲课费 9.21 北京 黄春凤" sheetId="16" r:id="rId2"/>
    <sheet name="讲课费8.18 沈阳+大连" sheetId="17" r:id="rId3"/>
    <sheet name="讲课费 8.12 汉中 董娜" sheetId="18" r:id="rId4"/>
    <sheet name="讲课费 9.7 武汉 高辉" sheetId="19" r:id="rId5"/>
    <sheet name="讲课费 9.13 郑州 李燕" sheetId="20" r:id="rId6"/>
    <sheet name="讲课费 9.16 郑州 李燕" sheetId="21" r:id="rId7"/>
    <sheet name="讲课费 9.13 南京 吕华伟" sheetId="22" r:id="rId8"/>
    <sheet name="讲课费 8.16 厦门 谢梅荣" sheetId="23" r:id="rId9"/>
    <sheet name="讲课费 8.15 北京 袁新光" sheetId="24" r:id="rId10"/>
    <sheet name="讲课费 9.23 北京 刘颖" sheetId="25" r:id="rId11"/>
  </sheets>
  <calcPr calcId="144525" concurrentCalc="0"/>
</workbook>
</file>

<file path=xl/sharedStrings.xml><?xml version="1.0" encoding="utf-8"?>
<sst xmlns="http://schemas.openxmlformats.org/spreadsheetml/2006/main" count="239">
  <si>
    <t>项目</t>
  </si>
  <si>
    <t>RSM</t>
  </si>
  <si>
    <t>DSM</t>
  </si>
  <si>
    <t>申请人</t>
  </si>
  <si>
    <t>活动时间</t>
  </si>
  <si>
    <t>活动形式</t>
  </si>
  <si>
    <t>活动地点</t>
  </si>
  <si>
    <t>产品</t>
  </si>
  <si>
    <t>医院名称</t>
  </si>
  <si>
    <t>科室</t>
  </si>
  <si>
    <t>活动内容</t>
  </si>
  <si>
    <t>讲课者</t>
  </si>
  <si>
    <t>客户人数</t>
  </si>
  <si>
    <t>内培人数</t>
  </si>
  <si>
    <t>餐饮招待</t>
  </si>
  <si>
    <t>讲课费</t>
  </si>
  <si>
    <t>茶歇</t>
  </si>
  <si>
    <t>资料制作</t>
  </si>
  <si>
    <t>场地租赁</t>
  </si>
  <si>
    <t>交通费</t>
  </si>
  <si>
    <t>其它</t>
  </si>
  <si>
    <t>费用总计</t>
  </si>
  <si>
    <t>预算金额</t>
  </si>
  <si>
    <t>Q3市场部预算活动申请</t>
  </si>
  <si>
    <t>徐华东</t>
  </si>
  <si>
    <t>袁新光</t>
  </si>
  <si>
    <t>邢进</t>
  </si>
  <si>
    <t>区域学术会</t>
  </si>
  <si>
    <t>Mylan公司内</t>
  </si>
  <si>
    <t>Viartril</t>
  </si>
  <si>
    <t>辖区医院</t>
  </si>
  <si>
    <t>骨科</t>
  </si>
  <si>
    <t>维固力在骨科的应用</t>
  </si>
  <si>
    <t>林进、林源</t>
  </si>
  <si>
    <t>刘颖</t>
  </si>
  <si>
    <t>和平宾馆</t>
  </si>
  <si>
    <t>风湿科</t>
  </si>
  <si>
    <t>维固力对于骨关节炎治疗的应用</t>
  </si>
  <si>
    <t>曾小峰、吴庆军</t>
  </si>
  <si>
    <t>黄春凤</t>
  </si>
  <si>
    <t>马丽、路跃武</t>
  </si>
  <si>
    <t>刘宏伟</t>
  </si>
  <si>
    <t>项家俊</t>
  </si>
  <si>
    <t>沈阳香格里拉</t>
  </si>
  <si>
    <t>东北辖区重点医院</t>
  </si>
  <si>
    <t>风湿科，骨科</t>
  </si>
  <si>
    <t>维骨力对于骨关节炎的治疗</t>
  </si>
  <si>
    <t>申力立，孙树新</t>
  </si>
  <si>
    <t>马依琳</t>
  </si>
  <si>
    <t>大连辖区重点医院</t>
  </si>
  <si>
    <t>张宇飞，吴春明</t>
  </si>
  <si>
    <t>程晰</t>
  </si>
  <si>
    <t>董娜</t>
  </si>
  <si>
    <t>汉中翔龙大酒店  金地店</t>
  </si>
  <si>
    <t>汉中中心，汉中中医，省人民</t>
  </si>
  <si>
    <t>维固力治疗OA的安全性</t>
  </si>
  <si>
    <t>周兵，强辉</t>
  </si>
  <si>
    <t>Q4市场部预算活动申请</t>
  </si>
  <si>
    <t>周洋</t>
  </si>
  <si>
    <t>谢梅荣</t>
  </si>
  <si>
    <t>专家咨询会</t>
  </si>
  <si>
    <t>厦门凯宾斯基</t>
  </si>
  <si>
    <t>TBD</t>
  </si>
  <si>
    <t>朱怡</t>
  </si>
  <si>
    <t>苏海鸣</t>
  </si>
  <si>
    <t>2017/10/1--取消</t>
  </si>
  <si>
    <t>肩肘关节暨围关节创伤焦点论坛</t>
  </si>
  <si>
    <t>上海</t>
  </si>
  <si>
    <t>上海瑞金医院</t>
  </si>
  <si>
    <t>卫星会</t>
  </si>
  <si>
    <t>崔晶</t>
  </si>
  <si>
    <t>熊军</t>
  </si>
  <si>
    <t>高辉</t>
  </si>
  <si>
    <t>武汉新世界酒店</t>
  </si>
  <si>
    <t>武汉同济，协和，161医院，普爱医院</t>
  </si>
  <si>
    <t>骨科，风湿科</t>
  </si>
  <si>
    <t>OA的新进展及治疗</t>
  </si>
  <si>
    <t>王洪，张青松</t>
  </si>
  <si>
    <t>2017.9.6-取消</t>
  </si>
  <si>
    <t>武汉</t>
  </si>
  <si>
    <t>湖北省人民医院，梨园医院</t>
  </si>
  <si>
    <t>彭昊，褚爱春</t>
  </si>
  <si>
    <t>熊军代</t>
  </si>
  <si>
    <t>李燕</t>
  </si>
  <si>
    <t>郑州建业艾美酒店</t>
  </si>
  <si>
    <t>郑大一以及河南省人民医院</t>
  </si>
  <si>
    <t>高延征，朱清</t>
  </si>
  <si>
    <t>裕达国贸酒店</t>
  </si>
  <si>
    <t>杜爱华，李红</t>
  </si>
  <si>
    <t>蔡洋林</t>
  </si>
  <si>
    <t>吕伟华</t>
  </si>
  <si>
    <t>区域学术会--改为幻灯片点评会</t>
  </si>
  <si>
    <t>金鹰珠江壹号国际酒店</t>
  </si>
  <si>
    <t>南京区域各医院</t>
  </si>
  <si>
    <t>骨科、风湿科</t>
  </si>
  <si>
    <t>唯一有效的结晶型硫酸氨基葡萄糖</t>
  </si>
  <si>
    <t>翁文杰</t>
  </si>
  <si>
    <t>Total</t>
  </si>
  <si>
    <t>服务费8%</t>
  </si>
  <si>
    <t>税费6%</t>
  </si>
  <si>
    <t>维固力 9.21 北京</t>
  </si>
  <si>
    <t>序号</t>
  </si>
  <si>
    <t>姓名</t>
  </si>
  <si>
    <t>医院</t>
  </si>
  <si>
    <t>金额</t>
  </si>
  <si>
    <t>黄慈波</t>
  </si>
  <si>
    <t>北京医院</t>
  </si>
  <si>
    <t>张耀南</t>
  </si>
  <si>
    <t>穆荣</t>
  </si>
  <si>
    <t>人民医院</t>
  </si>
  <si>
    <t>陈坚</t>
  </si>
  <si>
    <t>岳德波</t>
  </si>
  <si>
    <t>中日友好医院</t>
  </si>
  <si>
    <t>合计：</t>
  </si>
  <si>
    <t>维固力 8.18 沈阳+大连</t>
  </si>
  <si>
    <t>付勤</t>
  </si>
  <si>
    <t>中国医科大学附属盛京医院</t>
  </si>
  <si>
    <t>梁庆威</t>
  </si>
  <si>
    <t>中国医科大学附属第一医院</t>
  </si>
  <si>
    <t>鲁静</t>
  </si>
  <si>
    <t>合计</t>
  </si>
  <si>
    <t>维固力 8.12 汉中</t>
  </si>
  <si>
    <t>金额（人民币）</t>
  </si>
  <si>
    <t>阮文辉</t>
  </si>
  <si>
    <t>汉中市中心医院</t>
  </si>
  <si>
    <t>旦锋</t>
  </si>
  <si>
    <t>谢鹏</t>
  </si>
  <si>
    <t>赵小莹</t>
  </si>
  <si>
    <t>共计</t>
  </si>
  <si>
    <t xml:space="preserve">维固力 9.7 武汉 </t>
  </si>
  <si>
    <t>维固力 9.7 武汉</t>
  </si>
  <si>
    <t>费用</t>
  </si>
  <si>
    <t>韦堃方</t>
  </si>
  <si>
    <t>武汉协和医院</t>
  </si>
  <si>
    <t>孟春庆</t>
  </si>
  <si>
    <t>黄玮</t>
  </si>
  <si>
    <t>马凯歌</t>
  </si>
  <si>
    <t>夏宏伟</t>
  </si>
  <si>
    <t>湖北航天医院</t>
  </si>
  <si>
    <t>张勇</t>
  </si>
  <si>
    <t>武汉同济医院</t>
  </si>
  <si>
    <t>曾一繁</t>
  </si>
  <si>
    <t>焦竞</t>
  </si>
  <si>
    <t>武汉市普爱医院</t>
  </si>
  <si>
    <t>李涛</t>
  </si>
  <si>
    <t>李亚楠</t>
  </si>
  <si>
    <t xml:space="preserve">维固力 9.13 郑州 </t>
  </si>
  <si>
    <t>楚天舒</t>
  </si>
  <si>
    <t>河南省人民医院</t>
  </si>
  <si>
    <t>唐超</t>
  </si>
  <si>
    <t>左坦坦</t>
  </si>
  <si>
    <t>侯毅</t>
  </si>
  <si>
    <t xml:space="preserve">维固力 9.16 郑州 </t>
  </si>
  <si>
    <t>李红</t>
  </si>
  <si>
    <t>郑州大学第一附属医院</t>
  </si>
  <si>
    <t>李天方</t>
  </si>
  <si>
    <t>李广恒</t>
  </si>
  <si>
    <t>李毅</t>
  </si>
  <si>
    <t>维固力 9.13 南京</t>
  </si>
  <si>
    <t xml:space="preserve">维固力 9.13 南京 </t>
  </si>
  <si>
    <t>孙光权</t>
  </si>
  <si>
    <t>江苏省中医医院</t>
  </si>
  <si>
    <t>徐晓</t>
  </si>
  <si>
    <t>中大医院</t>
  </si>
  <si>
    <t>任杰</t>
  </si>
  <si>
    <t>鼓楼医院</t>
  </si>
  <si>
    <t>李文</t>
  </si>
  <si>
    <t>袁涛</t>
  </si>
  <si>
    <t>文立</t>
  </si>
  <si>
    <t>孙玉明</t>
  </si>
  <si>
    <t>陈巨鹏</t>
  </si>
  <si>
    <t>郑祖刚</t>
  </si>
  <si>
    <t>江苏省中医院</t>
  </si>
  <si>
    <t>仇雪枫</t>
  </si>
  <si>
    <t>维固力 8.16 厦门</t>
  </si>
  <si>
    <t>1</t>
  </si>
  <si>
    <t>暴淑英</t>
  </si>
  <si>
    <t>厦门大学附属中山医院</t>
  </si>
  <si>
    <t>2</t>
  </si>
  <si>
    <t>薛原</t>
  </si>
  <si>
    <t>3</t>
  </si>
  <si>
    <t>梁迪</t>
  </si>
  <si>
    <t>4</t>
  </si>
  <si>
    <t>王山丘</t>
  </si>
  <si>
    <t>5</t>
  </si>
  <si>
    <t>李华</t>
  </si>
  <si>
    <t>6</t>
  </si>
  <si>
    <t>叶桂峰</t>
  </si>
  <si>
    <t>7</t>
  </si>
  <si>
    <t>林劲松</t>
  </si>
  <si>
    <t>8</t>
  </si>
  <si>
    <t>魏博</t>
  </si>
  <si>
    <t>9</t>
  </si>
  <si>
    <t>黄珊</t>
  </si>
  <si>
    <t>10</t>
  </si>
  <si>
    <t>黄诗镁</t>
  </si>
  <si>
    <t>11</t>
  </si>
  <si>
    <t>王胜男</t>
  </si>
  <si>
    <t>12</t>
  </si>
  <si>
    <t>丁锐</t>
  </si>
  <si>
    <t>13</t>
  </si>
  <si>
    <t>王叶</t>
  </si>
  <si>
    <t>14</t>
  </si>
  <si>
    <t>林纯毅</t>
  </si>
  <si>
    <t xml:space="preserve">维固力 8.15 北京 </t>
  </si>
  <si>
    <t>刘驰</t>
  </si>
  <si>
    <t>李晋玉</t>
  </si>
  <si>
    <t>中医药大学东直门医院</t>
  </si>
  <si>
    <t>吴晓芳</t>
  </si>
  <si>
    <t>北京武警总医院</t>
  </si>
  <si>
    <t>薛元锁</t>
  </si>
  <si>
    <t>北京陆军总医院</t>
  </si>
  <si>
    <t>邱娟</t>
  </si>
  <si>
    <t>王凯丰</t>
  </si>
  <si>
    <t>北京大学人民医院</t>
  </si>
  <si>
    <t>余轶群</t>
  </si>
  <si>
    <t>东方医院</t>
  </si>
  <si>
    <t>杨湘</t>
  </si>
  <si>
    <t>丁军</t>
  </si>
  <si>
    <t>朝阳医院</t>
  </si>
  <si>
    <t>刘东霞</t>
  </si>
  <si>
    <t>东坝社区</t>
  </si>
  <si>
    <t>方明</t>
  </si>
  <si>
    <t>月坛社区卫生服务中心</t>
  </si>
  <si>
    <t>章平</t>
  </si>
  <si>
    <t>靳春丽</t>
  </si>
  <si>
    <t>北京航天中心医院第二门诊部</t>
  </si>
  <si>
    <t>王威</t>
  </si>
  <si>
    <t>清华大学玉泉医院</t>
  </si>
  <si>
    <t>陈想伟</t>
  </si>
  <si>
    <t>水利医院</t>
  </si>
  <si>
    <t>马明</t>
  </si>
  <si>
    <t>维固力 9.23 北京</t>
  </si>
  <si>
    <t>杨济州</t>
  </si>
  <si>
    <t>东直门医院</t>
  </si>
  <si>
    <t>张启栋</t>
  </si>
  <si>
    <t>张华俦</t>
  </si>
  <si>
    <t>王晓滨</t>
  </si>
  <si>
    <t>党育</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</si>
</sst>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_ * #,##0_ ;_ * \-#,##0_ ;_ * &quot;-&quot;??_ ;_ @_ "/>
    <numFmt numFmtId="177" formatCode="#,##0_);[Red]\(#,##0\)"/>
    <numFmt numFmtId="178" formatCode="0_ "/>
    <numFmt numFmtId="179" formatCode="yyyy&quot;年&quot;m&quot;月&quot;d&quot;日&quot;;@"/>
    <numFmt numFmtId="180" formatCode="#,##0_ "/>
  </numFmts>
  <fonts count="36">
    <font>
      <sz val="11"/>
      <color theme="1"/>
      <name val="宋体"/>
      <charset val="134"/>
      <scheme val="minor"/>
    </font>
    <font>
      <b/>
      <sz val="10"/>
      <color rgb="FFFF0000"/>
      <name val="宋体"/>
      <charset val="134"/>
      <scheme val="minor"/>
    </font>
    <font>
      <b/>
      <sz val="10"/>
      <color theme="1"/>
      <name val="宋体"/>
      <charset val="134"/>
      <scheme val="minor"/>
    </font>
    <font>
      <sz val="10"/>
      <color theme="1"/>
      <name val="宋体"/>
      <charset val="134"/>
      <scheme val="minor"/>
    </font>
    <font>
      <sz val="10"/>
      <name val="宋体"/>
      <charset val="134"/>
    </font>
    <font>
      <b/>
      <sz val="10"/>
      <color rgb="FFFF0000"/>
      <name val="宋体"/>
      <charset val="134"/>
    </font>
    <font>
      <sz val="12"/>
      <name val="宋体"/>
      <charset val="134"/>
    </font>
    <font>
      <b/>
      <sz val="11"/>
      <color rgb="FFFF0000"/>
      <name val="宋体"/>
      <charset val="134"/>
      <scheme val="minor"/>
    </font>
    <font>
      <sz val="12"/>
      <name val="微软雅黑"/>
      <charset val="134"/>
    </font>
    <font>
      <sz val="16"/>
      <name val="微软雅黑"/>
      <charset val="134"/>
    </font>
    <font>
      <sz val="9"/>
      <name val="微软雅黑"/>
      <charset val="134"/>
    </font>
    <font>
      <sz val="11"/>
      <name val="微软雅黑"/>
      <charset val="134"/>
    </font>
    <font>
      <b/>
      <sz val="11"/>
      <name val="微软雅黑"/>
      <charset val="134"/>
    </font>
    <font>
      <b/>
      <sz val="10"/>
      <name val="微软雅黑"/>
      <charset val="134"/>
    </font>
    <font>
      <sz val="11"/>
      <color theme="0"/>
      <name val="宋体"/>
      <charset val="0"/>
      <scheme val="minor"/>
    </font>
    <font>
      <sz val="10"/>
      <name val="Arial"/>
      <charset val="134"/>
    </font>
    <font>
      <sz val="11"/>
      <color rgb="FFFA7D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sz val="11"/>
      <color indexed="8"/>
      <name val="宋体"/>
      <charset val="134"/>
    </font>
    <font>
      <b/>
      <sz val="13"/>
      <color theme="3"/>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9C6500"/>
      <name val="宋体"/>
      <charset val="0"/>
      <scheme val="minor"/>
    </font>
    <font>
      <sz val="12"/>
      <name val="Arial"/>
      <charset val="134"/>
    </font>
  </fonts>
  <fills count="39">
    <fill>
      <patternFill patternType="none"/>
    </fill>
    <fill>
      <patternFill patternType="gray125"/>
    </fill>
    <fill>
      <patternFill patternType="solid">
        <fgColor theme="9" tint="0.599993896298105"/>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0.0499893185216834"/>
        <bgColor indexed="64"/>
      </patternFill>
    </fill>
    <fill>
      <patternFill patternType="solid">
        <fgColor theme="0" tint="-0.14996795556505"/>
        <bgColor indexed="64"/>
      </patternFill>
    </fill>
    <fill>
      <patternFill patternType="solid">
        <fgColor rgb="FF00B0F0"/>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style="dashed">
        <color auto="1"/>
      </right>
      <top style="dashed">
        <color auto="1"/>
      </top>
      <bottom style="dashed">
        <color auto="1"/>
      </bottom>
      <diagonal/>
    </border>
    <border>
      <left style="thin">
        <color auto="1"/>
      </left>
      <right style="medium">
        <color auto="1"/>
      </right>
      <top style="medium">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67">
    <xf numFmtId="0" fontId="0" fillId="0" borderId="0"/>
    <xf numFmtId="43" fontId="26" fillId="0" borderId="0" applyFont="0" applyFill="0" applyBorder="0" applyAlignment="0" applyProtection="0">
      <alignment vertical="center"/>
    </xf>
    <xf numFmtId="42" fontId="0" fillId="0" borderId="0" applyFont="0" applyFill="0" applyBorder="0" applyAlignment="0" applyProtection="0">
      <alignment vertical="center"/>
    </xf>
    <xf numFmtId="0" fontId="17" fillId="28" borderId="0" applyNumberFormat="0" applyBorder="0" applyAlignment="0" applyProtection="0">
      <alignment vertical="center"/>
    </xf>
    <xf numFmtId="0" fontId="24" fillId="20" borderId="13" applyNumberFormat="0" applyAlignment="0" applyProtection="0">
      <alignment vertical="center"/>
    </xf>
    <xf numFmtId="44" fontId="0" fillId="0" borderId="0" applyFont="0" applyFill="0" applyBorder="0" applyAlignment="0" applyProtection="0">
      <alignment vertical="center"/>
    </xf>
    <xf numFmtId="0" fontId="6" fillId="0" borderId="0"/>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4" fillId="22"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lignment horizontal="justify" vertical="justify" textRotation="127" wrapText="1"/>
      <protection hidden="1"/>
    </xf>
    <xf numFmtId="0" fontId="20" fillId="0" borderId="0" applyNumberFormat="0" applyFill="0" applyBorder="0" applyAlignment="0" applyProtection="0">
      <alignment vertical="center"/>
    </xf>
    <xf numFmtId="0" fontId="0" fillId="21" borderId="14" applyNumberFormat="0" applyFont="0" applyAlignment="0" applyProtection="0">
      <alignment vertical="center"/>
    </xf>
    <xf numFmtId="0" fontId="14" fillId="3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2" applyNumberFormat="0" applyFill="0" applyAlignment="0" applyProtection="0">
      <alignment vertical="center"/>
    </xf>
    <xf numFmtId="0" fontId="0" fillId="0" borderId="0"/>
    <xf numFmtId="0" fontId="27" fillId="0" borderId="12" applyNumberFormat="0" applyFill="0" applyAlignment="0" applyProtection="0">
      <alignment vertical="center"/>
    </xf>
    <xf numFmtId="43" fontId="6" fillId="0" borderId="0" applyFont="0" applyFill="0" applyBorder="0" applyAlignment="0" applyProtection="0">
      <alignment vertical="center"/>
    </xf>
    <xf numFmtId="0" fontId="14" fillId="25" borderId="0" applyNumberFormat="0" applyBorder="0" applyAlignment="0" applyProtection="0">
      <alignment vertical="center"/>
    </xf>
    <xf numFmtId="0" fontId="28" fillId="0" borderId="16" applyNumberFormat="0" applyFill="0" applyAlignment="0" applyProtection="0">
      <alignment vertical="center"/>
    </xf>
    <xf numFmtId="0" fontId="14" fillId="9" borderId="0" applyNumberFormat="0" applyBorder="0" applyAlignment="0" applyProtection="0">
      <alignment vertical="center"/>
    </xf>
    <xf numFmtId="0" fontId="22" fillId="17" borderId="11" applyNumberFormat="0" applyAlignment="0" applyProtection="0">
      <alignment vertical="center"/>
    </xf>
    <xf numFmtId="0" fontId="33" fillId="17" borderId="13" applyNumberFormat="0" applyAlignment="0" applyProtection="0">
      <alignment vertical="center"/>
    </xf>
    <xf numFmtId="0" fontId="25" fillId="23" borderId="15" applyNumberFormat="0" applyAlignment="0" applyProtection="0">
      <alignment vertical="center"/>
    </xf>
    <xf numFmtId="0" fontId="17" fillId="34" borderId="0" applyNumberFormat="0" applyBorder="0" applyAlignment="0" applyProtection="0">
      <alignment vertical="center"/>
    </xf>
    <xf numFmtId="0" fontId="14" fillId="30" borderId="0" applyNumberFormat="0" applyBorder="0" applyAlignment="0" applyProtection="0">
      <alignment vertical="center"/>
    </xf>
    <xf numFmtId="0" fontId="16" fillId="0" borderId="10" applyNumberFormat="0" applyFill="0" applyAlignment="0" applyProtection="0">
      <alignment vertical="center"/>
    </xf>
    <xf numFmtId="0" fontId="30" fillId="0" borderId="17" applyNumberFormat="0" applyFill="0" applyAlignment="0" applyProtection="0">
      <alignment vertical="center"/>
    </xf>
    <xf numFmtId="0" fontId="19" fillId="13" borderId="0" applyNumberFormat="0" applyBorder="0" applyAlignment="0" applyProtection="0">
      <alignment vertical="center"/>
    </xf>
    <xf numFmtId="0" fontId="34" fillId="32" borderId="0" applyNumberFormat="0" applyBorder="0" applyAlignment="0" applyProtection="0">
      <alignment vertical="center"/>
    </xf>
    <xf numFmtId="0" fontId="17" fillId="10" borderId="0" applyNumberFormat="0" applyBorder="0" applyAlignment="0" applyProtection="0">
      <alignment vertical="center"/>
    </xf>
    <xf numFmtId="0" fontId="14" fillId="36" borderId="0" applyNumberFormat="0" applyBorder="0" applyAlignment="0" applyProtection="0">
      <alignment vertical="center"/>
    </xf>
    <xf numFmtId="43" fontId="6" fillId="0" borderId="0" applyFont="0" applyFill="0" applyBorder="0" applyAlignment="0" applyProtection="0">
      <alignment vertical="center"/>
    </xf>
    <xf numFmtId="0" fontId="17" fillId="31" borderId="0" applyNumberFormat="0" applyBorder="0" applyAlignment="0" applyProtection="0">
      <alignment vertical="center"/>
    </xf>
    <xf numFmtId="0" fontId="17" fillId="27" borderId="0" applyNumberFormat="0" applyBorder="0" applyAlignment="0" applyProtection="0">
      <alignment vertical="center"/>
    </xf>
    <xf numFmtId="0" fontId="17" fillId="35" borderId="0" applyNumberFormat="0" applyBorder="0" applyAlignment="0" applyProtection="0">
      <alignment vertical="center"/>
    </xf>
    <xf numFmtId="0" fontId="17" fillId="24" borderId="0" applyNumberFormat="0" applyBorder="0" applyAlignment="0" applyProtection="0">
      <alignment vertical="center"/>
    </xf>
    <xf numFmtId="0" fontId="14" fillId="16" borderId="0" applyNumberFormat="0" applyBorder="0" applyAlignment="0" applyProtection="0">
      <alignment vertical="center"/>
    </xf>
    <xf numFmtId="0" fontId="14" fillId="15" borderId="0" applyNumberFormat="0" applyBorder="0" applyAlignment="0" applyProtection="0">
      <alignment vertical="center"/>
    </xf>
    <xf numFmtId="0" fontId="17" fillId="37" borderId="0" applyNumberFormat="0" applyBorder="0" applyAlignment="0" applyProtection="0">
      <alignment vertical="center"/>
    </xf>
    <xf numFmtId="0" fontId="17" fillId="26" borderId="0" applyNumberFormat="0" applyBorder="0" applyAlignment="0" applyProtection="0">
      <alignment vertical="center"/>
    </xf>
    <xf numFmtId="0" fontId="14" fillId="33" borderId="0" applyNumberFormat="0" applyBorder="0" applyAlignment="0" applyProtection="0">
      <alignment vertical="center"/>
    </xf>
    <xf numFmtId="0" fontId="17" fillId="29" borderId="0" applyNumberFormat="0" applyBorder="0" applyAlignment="0" applyProtection="0">
      <alignment vertical="center"/>
    </xf>
    <xf numFmtId="0" fontId="14" fillId="19" borderId="0" applyNumberFormat="0" applyBorder="0" applyAlignment="0" applyProtection="0">
      <alignment vertical="center"/>
    </xf>
    <xf numFmtId="0" fontId="14" fillId="14" borderId="0" applyNumberFormat="0" applyBorder="0" applyAlignment="0" applyProtection="0">
      <alignment vertical="center"/>
    </xf>
    <xf numFmtId="0" fontId="17" fillId="2" borderId="0" applyNumberFormat="0" applyBorder="0" applyAlignment="0" applyProtection="0">
      <alignment vertical="center"/>
    </xf>
    <xf numFmtId="0" fontId="14" fillId="18"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35" fillId="0" borderId="0"/>
    <xf numFmtId="0" fontId="35" fillId="0" borderId="0">
      <alignment vertical="center"/>
    </xf>
    <xf numFmtId="0" fontId="6" fillId="0" borderId="0">
      <alignment vertical="center"/>
    </xf>
    <xf numFmtId="0" fontId="26" fillId="0" borderId="0">
      <alignment vertical="center"/>
    </xf>
    <xf numFmtId="0" fontId="15" fillId="0" borderId="0">
      <alignment horizontal="justify" vertical="justify" textRotation="127" wrapText="1"/>
      <protection hidden="1"/>
    </xf>
    <xf numFmtId="0" fontId="15" fillId="0" borderId="0">
      <alignment horizontal="justify" vertical="justify" textRotation="127" wrapText="1"/>
      <protection hidden="1"/>
    </xf>
    <xf numFmtId="43" fontId="26" fillId="0" borderId="0" applyFont="0" applyFill="0" applyBorder="0" applyAlignment="0" applyProtection="0">
      <alignment vertical="center"/>
    </xf>
    <xf numFmtId="43" fontId="6" fillId="0" borderId="0" applyFont="0" applyFill="0" applyBorder="0" applyAlignment="0" applyProtection="0">
      <alignment vertical="center"/>
    </xf>
    <xf numFmtId="43" fontId="26" fillId="0" borderId="0" applyFont="0" applyFill="0" applyBorder="0" applyAlignment="0" applyProtection="0">
      <alignment vertical="center"/>
    </xf>
  </cellStyleXfs>
  <cellXfs count="71">
    <xf numFmtId="0" fontId="0" fillId="0" borderId="0" xfId="0"/>
    <xf numFmtId="0" fontId="1" fillId="0" borderId="1" xfId="0" applyFont="1" applyBorder="1" applyAlignment="1">
      <alignment horizontal="left" vertical="center"/>
    </xf>
    <xf numFmtId="0" fontId="2" fillId="2" borderId="2"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xf>
    <xf numFmtId="0" fontId="6" fillId="0" borderId="0" xfId="0" applyFont="1" applyFill="1" applyAlignment="1"/>
    <xf numFmtId="0" fontId="7" fillId="0" borderId="0" xfId="0" applyFont="1" applyAlignment="1">
      <alignment horizontal="center"/>
    </xf>
    <xf numFmtId="0" fontId="1" fillId="0" borderId="2" xfId="0" applyFont="1" applyBorder="1" applyAlignment="1">
      <alignment horizontal="center" vertical="center"/>
    </xf>
    <xf numFmtId="0" fontId="5" fillId="0" borderId="2" xfId="0" applyFont="1" applyBorder="1" applyAlignment="1">
      <alignment horizontal="center" vertical="center"/>
    </xf>
    <xf numFmtId="0" fontId="7" fillId="0" borderId="0" xfId="0" applyFont="1"/>
    <xf numFmtId="0" fontId="8" fillId="0" borderId="0" xfId="0" applyFont="1" applyFill="1" applyAlignment="1">
      <alignment horizontal="center"/>
    </xf>
    <xf numFmtId="0" fontId="9" fillId="0" borderId="0" xfId="0" applyFont="1" applyFill="1" applyAlignment="1">
      <alignment horizontal="center"/>
    </xf>
    <xf numFmtId="0" fontId="10" fillId="3" borderId="0" xfId="0" applyFont="1" applyFill="1" applyAlignment="1">
      <alignment horizontal="center" vertical="center"/>
    </xf>
    <xf numFmtId="0" fontId="10" fillId="0" borderId="0" xfId="0" applyFont="1" applyFill="1" applyAlignment="1">
      <alignment horizontal="center" vertical="center"/>
    </xf>
    <xf numFmtId="0" fontId="10" fillId="0" borderId="0" xfId="55"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center" vertical="center"/>
    </xf>
    <xf numFmtId="179" fontId="11" fillId="0" borderId="0" xfId="0" applyNumberFormat="1" applyFont="1" applyAlignment="1">
      <alignment horizontal="center" vertical="center"/>
    </xf>
    <xf numFmtId="0" fontId="10" fillId="4" borderId="3" xfId="58" applyFont="1" applyFill="1" applyBorder="1" applyAlignment="1" applyProtection="1">
      <alignment horizontal="center" vertical="center"/>
    </xf>
    <xf numFmtId="0" fontId="10" fillId="4" borderId="4" xfId="58" applyFont="1" applyFill="1" applyBorder="1" applyAlignment="1" applyProtection="1">
      <alignment horizontal="center" vertical="center"/>
    </xf>
    <xf numFmtId="179" fontId="10" fillId="4" borderId="4" xfId="58" applyNumberFormat="1" applyFont="1" applyFill="1" applyBorder="1" applyAlignment="1" applyProtection="1">
      <alignment horizontal="center" vertical="center"/>
      <protection locked="0"/>
    </xf>
    <xf numFmtId="0" fontId="10" fillId="4" borderId="4" xfId="58" applyFont="1" applyFill="1" applyBorder="1" applyAlignment="1" applyProtection="1">
      <alignment horizontal="center" vertical="center"/>
      <protection locked="0"/>
    </xf>
    <xf numFmtId="0" fontId="10" fillId="0" borderId="5" xfId="60" applyFont="1" applyFill="1" applyBorder="1" applyAlignment="1" applyProtection="1">
      <alignment horizontal="center" vertical="center"/>
    </xf>
    <xf numFmtId="0" fontId="10" fillId="0" borderId="2" xfId="14" applyFont="1" applyFill="1" applyBorder="1" applyAlignment="1" applyProtection="1">
      <alignment horizontal="center" vertical="center" wrapText="1"/>
      <protection locked="0"/>
    </xf>
    <xf numFmtId="0" fontId="10" fillId="0" borderId="2" xfId="14" applyFont="1" applyFill="1" applyBorder="1" applyAlignment="1">
      <alignment horizontal="center" vertical="center"/>
      <protection hidden="1"/>
    </xf>
    <xf numFmtId="179" fontId="10" fillId="0" borderId="2" xfId="14" applyNumberFormat="1" applyFont="1" applyFill="1" applyBorder="1" applyAlignment="1" applyProtection="1">
      <alignment horizontal="center" vertical="center" wrapText="1"/>
      <protection hidden="1"/>
    </xf>
    <xf numFmtId="0" fontId="10" fillId="0" borderId="2" xfId="57" applyFont="1" applyFill="1" applyBorder="1" applyAlignment="1">
      <alignment horizontal="center" vertical="center"/>
    </xf>
    <xf numFmtId="40" fontId="10" fillId="5" borderId="2" xfId="14" applyNumberFormat="1" applyFont="1" applyFill="1" applyBorder="1" applyAlignment="1" applyProtection="1">
      <alignment horizontal="center" vertical="center"/>
      <protection hidden="1"/>
    </xf>
    <xf numFmtId="0" fontId="10" fillId="0" borderId="2" xfId="58" applyFont="1" applyFill="1" applyBorder="1" applyAlignment="1" applyProtection="1">
      <alignment horizontal="center" vertical="center"/>
      <protection locked="0"/>
    </xf>
    <xf numFmtId="0" fontId="10" fillId="0" borderId="2" xfId="63" applyFont="1" applyFill="1" applyBorder="1" applyAlignment="1" applyProtection="1">
      <alignment horizontal="center" vertical="center" wrapText="1"/>
      <protection locked="0"/>
    </xf>
    <xf numFmtId="0" fontId="10" fillId="0" borderId="6" xfId="57" applyFont="1" applyFill="1" applyBorder="1" applyAlignment="1">
      <alignment horizontal="center" vertical="center"/>
    </xf>
    <xf numFmtId="0" fontId="10" fillId="0" borderId="7" xfId="57" applyFont="1" applyFill="1" applyBorder="1" applyAlignment="1">
      <alignment horizontal="center" vertical="center"/>
    </xf>
    <xf numFmtId="40" fontId="10" fillId="0" borderId="2" xfId="14" applyNumberFormat="1" applyFont="1" applyFill="1" applyBorder="1" applyAlignment="1" applyProtection="1">
      <alignment horizontal="center" vertical="center"/>
      <protection hidden="1"/>
    </xf>
    <xf numFmtId="0" fontId="12" fillId="4" borderId="2" xfId="0" applyFont="1" applyFill="1" applyBorder="1" applyAlignment="1">
      <alignment horizontal="center" vertical="center"/>
    </xf>
    <xf numFmtId="0" fontId="11" fillId="4" borderId="2" xfId="0" applyFont="1" applyFill="1" applyBorder="1" applyAlignment="1">
      <alignment horizontal="center" vertical="center"/>
    </xf>
    <xf numFmtId="179" fontId="11" fillId="4" borderId="2" xfId="0" applyNumberFormat="1" applyFont="1" applyFill="1" applyBorder="1" applyAlignment="1">
      <alignment horizontal="center" vertical="center"/>
    </xf>
    <xf numFmtId="0" fontId="10" fillId="4" borderId="4" xfId="58" applyFont="1" applyFill="1" applyBorder="1" applyAlignment="1" applyProtection="1">
      <alignment horizontal="center" vertical="center" wrapText="1"/>
      <protection locked="0"/>
    </xf>
    <xf numFmtId="177" fontId="10" fillId="4" borderId="4" xfId="58" applyNumberFormat="1" applyFont="1" applyFill="1" applyBorder="1" applyAlignment="1" applyProtection="1">
      <alignment horizontal="center" vertical="center"/>
      <protection locked="0"/>
    </xf>
    <xf numFmtId="177" fontId="10" fillId="6" borderId="4" xfId="64" applyNumberFormat="1" applyFont="1" applyFill="1" applyBorder="1" applyAlignment="1" applyProtection="1">
      <alignment horizontal="center" vertical="center"/>
      <protection locked="0"/>
    </xf>
    <xf numFmtId="0" fontId="10" fillId="0" borderId="2" xfId="0" applyFont="1" applyFill="1" applyBorder="1" applyAlignment="1">
      <alignment horizontal="center" vertical="center"/>
    </xf>
    <xf numFmtId="0" fontId="10" fillId="0" borderId="2" xfId="61" applyFont="1" applyFill="1" applyBorder="1" applyAlignment="1" applyProtection="1">
      <alignment horizontal="center" vertical="center"/>
    </xf>
    <xf numFmtId="177" fontId="10" fillId="0" borderId="2" xfId="58" applyNumberFormat="1" applyFont="1" applyFill="1" applyBorder="1" applyAlignment="1" applyProtection="1">
      <alignment horizontal="center" vertical="center"/>
    </xf>
    <xf numFmtId="177" fontId="10" fillId="0" borderId="2" xfId="0" applyNumberFormat="1" applyFont="1" applyFill="1" applyBorder="1" applyAlignment="1">
      <alignment horizontal="center" vertical="center"/>
    </xf>
    <xf numFmtId="0" fontId="10" fillId="0" borderId="2" xfId="58" applyFont="1" applyFill="1" applyBorder="1" applyAlignment="1" applyProtection="1">
      <alignment horizontal="center" vertical="center"/>
    </xf>
    <xf numFmtId="177" fontId="10" fillId="0" borderId="2" xfId="58" applyNumberFormat="1" applyFont="1" applyFill="1" applyBorder="1" applyAlignment="1" applyProtection="1">
      <alignment horizontal="center" vertical="center"/>
      <protection locked="0"/>
    </xf>
    <xf numFmtId="0" fontId="10" fillId="0" borderId="2" xfId="59" applyFont="1" applyFill="1" applyBorder="1" applyAlignment="1" applyProtection="1">
      <alignment horizontal="center" vertical="center"/>
      <protection locked="0"/>
    </xf>
    <xf numFmtId="0" fontId="10" fillId="0" borderId="2" xfId="62" applyFont="1" applyFill="1" applyBorder="1" applyAlignment="1" applyProtection="1">
      <alignment horizontal="center" vertical="center" wrapText="1"/>
      <protection locked="0"/>
    </xf>
    <xf numFmtId="0" fontId="10" fillId="0" borderId="6" xfId="62" applyFont="1" applyFill="1" applyBorder="1" applyAlignment="1" applyProtection="1">
      <alignment horizontal="center" vertical="center" wrapText="1"/>
      <protection locked="0"/>
    </xf>
    <xf numFmtId="0" fontId="10" fillId="0" borderId="6" xfId="55" applyFont="1" applyFill="1" applyBorder="1" applyAlignment="1" applyProtection="1">
      <alignment horizontal="center" vertical="center"/>
    </xf>
    <xf numFmtId="177" fontId="10" fillId="0" borderId="2" xfId="64" applyNumberFormat="1" applyFont="1" applyFill="1" applyBorder="1" applyAlignment="1" applyProtection="1">
      <alignment horizontal="center" vertical="center"/>
      <protection locked="0"/>
    </xf>
    <xf numFmtId="177" fontId="10" fillId="0" borderId="6" xfId="55" applyNumberFormat="1" applyFont="1" applyFill="1" applyBorder="1" applyAlignment="1" applyProtection="1">
      <alignment horizontal="center" vertical="center"/>
    </xf>
    <xf numFmtId="0" fontId="10" fillId="0" borderId="7" xfId="62" applyFont="1" applyFill="1" applyBorder="1" applyAlignment="1" applyProtection="1">
      <alignment horizontal="center" vertical="center" wrapText="1"/>
      <protection locked="0"/>
    </xf>
    <xf numFmtId="0" fontId="10" fillId="0" borderId="7" xfId="55" applyFont="1" applyFill="1" applyBorder="1" applyAlignment="1" applyProtection="1">
      <alignment horizontal="center" vertical="center"/>
    </xf>
    <xf numFmtId="177" fontId="10" fillId="0" borderId="7" xfId="55" applyNumberFormat="1" applyFont="1" applyFill="1" applyBorder="1" applyAlignment="1" applyProtection="1">
      <alignment horizontal="center" vertical="center"/>
    </xf>
    <xf numFmtId="0" fontId="10" fillId="0" borderId="8" xfId="14" applyFont="1" applyFill="1" applyBorder="1" applyAlignment="1" applyProtection="1">
      <alignment horizontal="center" vertical="center" wrapText="1"/>
      <protection locked="0"/>
    </xf>
    <xf numFmtId="177" fontId="10" fillId="0" borderId="2" xfId="1" applyNumberFormat="1" applyFont="1" applyFill="1" applyBorder="1" applyAlignment="1" applyProtection="1">
      <alignment horizontal="center" vertical="center"/>
      <protection locked="0"/>
    </xf>
    <xf numFmtId="0" fontId="12" fillId="7" borderId="2" xfId="0" applyFont="1" applyFill="1" applyBorder="1" applyAlignment="1">
      <alignment horizontal="center" vertical="center"/>
    </xf>
    <xf numFmtId="177" fontId="10" fillId="4" borderId="9" xfId="62" applyNumberFormat="1" applyFont="1" applyFill="1" applyBorder="1" applyAlignment="1" applyProtection="1">
      <alignment horizontal="center" vertical="center"/>
    </xf>
    <xf numFmtId="49" fontId="10" fillId="0" borderId="2" xfId="61" applyNumberFormat="1" applyFont="1" applyFill="1" applyBorder="1" applyAlignment="1" applyProtection="1">
      <alignment horizontal="center" vertical="center"/>
    </xf>
    <xf numFmtId="177" fontId="10" fillId="0" borderId="2" xfId="65" applyNumberFormat="1" applyFont="1" applyFill="1" applyBorder="1" applyAlignment="1" applyProtection="1">
      <alignment horizontal="center" vertical="center"/>
      <protection locked="0"/>
    </xf>
    <xf numFmtId="177" fontId="10" fillId="0" borderId="2" xfId="61" applyNumberFormat="1" applyFont="1" applyFill="1" applyBorder="1" applyAlignment="1" applyProtection="1">
      <alignment horizontal="center" vertical="center"/>
    </xf>
    <xf numFmtId="177" fontId="10" fillId="0" borderId="2" xfId="25" applyNumberFormat="1" applyFont="1" applyFill="1" applyBorder="1" applyAlignment="1">
      <alignment horizontal="center" vertical="center"/>
    </xf>
    <xf numFmtId="177" fontId="10" fillId="0" borderId="6" xfId="61" applyNumberFormat="1" applyFont="1" applyFill="1" applyBorder="1" applyAlignment="1" applyProtection="1">
      <alignment horizontal="center" vertical="center"/>
    </xf>
    <xf numFmtId="177" fontId="10" fillId="0" borderId="2" xfId="64" applyNumberFormat="1" applyFont="1" applyFill="1" applyBorder="1" applyAlignment="1">
      <alignment horizontal="center" vertical="center"/>
    </xf>
    <xf numFmtId="177" fontId="10" fillId="0" borderId="7" xfId="61" applyNumberFormat="1" applyFont="1" applyFill="1" applyBorder="1" applyAlignment="1" applyProtection="1">
      <alignment horizontal="center" vertical="center"/>
    </xf>
    <xf numFmtId="176" fontId="12" fillId="4" borderId="2" xfId="10" applyNumberFormat="1" applyFont="1" applyFill="1" applyBorder="1" applyAlignment="1">
      <alignment horizontal="center" vertical="center"/>
    </xf>
    <xf numFmtId="0" fontId="13" fillId="8" borderId="2" xfId="0" applyFont="1" applyFill="1" applyBorder="1" applyAlignment="1">
      <alignment horizontal="center" vertical="center"/>
    </xf>
    <xf numFmtId="180" fontId="13" fillId="8" borderId="2" xfId="0" applyNumberFormat="1" applyFont="1" applyFill="1" applyBorder="1" applyAlignment="1">
      <alignment horizontal="center" vertical="center"/>
    </xf>
    <xf numFmtId="178" fontId="13" fillId="8" borderId="2" xfId="0" applyNumberFormat="1" applyFont="1" applyFill="1" applyBorder="1" applyAlignment="1">
      <alignment horizontal="center"/>
    </xf>
    <xf numFmtId="0" fontId="11" fillId="0" borderId="0" xfId="0" applyFont="1" applyFill="1" applyAlignment="1"/>
  </cellXfs>
  <cellStyles count="67">
    <cellStyle name="常规" xfId="0" builtinId="0"/>
    <cellStyle name="千位分隔 2 2 2" xfId="1"/>
    <cellStyle name="货币[0]" xfId="2" builtinId="7"/>
    <cellStyle name="20% - 强调文字颜色 3" xfId="3" builtinId="38"/>
    <cellStyle name="输入" xfId="4" builtinId="20"/>
    <cellStyle name="货币" xfId="5" builtinId="4"/>
    <cellStyle name="常规 11 2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常规 4 10" xfId="23"/>
    <cellStyle name="标题 2" xfId="24" builtinId="17"/>
    <cellStyle name="千位分隔 2 11"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千位分隔 3 9"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Normal" xfId="55"/>
    <cellStyle name="常规 14" xfId="56"/>
    <cellStyle name="常规 2" xfId="57"/>
    <cellStyle name="常规 3" xfId="58"/>
    <cellStyle name="常规 3 2 3" xfId="59"/>
    <cellStyle name="常规 5 2 2 2" xfId="60"/>
    <cellStyle name="常规 5 5 2" xfId="61"/>
    <cellStyle name="常规_Sheet1" xfId="62"/>
    <cellStyle name="常规_Sheet1 3" xfId="63"/>
    <cellStyle name="千位分隔 2 10 3 2" xfId="64"/>
    <cellStyle name="千位分隔 3 9 2" xfId="65"/>
    <cellStyle name="千位分隔 5 2" xfId="66"/>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
  <sheetViews>
    <sheetView workbookViewId="0">
      <selection activeCell="A7" sqref="$A7:$XFD7"/>
    </sheetView>
  </sheetViews>
  <sheetFormatPr defaultColWidth="9" defaultRowHeight="16.5"/>
  <cols>
    <col min="1" max="1" width="17.875" style="17" customWidth="1"/>
    <col min="2" max="2" width="9" style="17"/>
    <col min="3" max="3" width="6.75" style="17" customWidth="1"/>
    <col min="4" max="4" width="9" style="17"/>
    <col min="5" max="5" width="14.5" style="18" customWidth="1"/>
    <col min="6" max="6" width="21.75" style="17" customWidth="1"/>
    <col min="7" max="7" width="17.875" style="17" customWidth="1"/>
    <col min="8" max="8" width="6.25" style="17" customWidth="1"/>
    <col min="9" max="9" width="28.125" style="17" hidden="1" customWidth="1"/>
    <col min="10" max="10" width="10.5" style="17" customWidth="1"/>
    <col min="11" max="11" width="25.5" style="17" customWidth="1"/>
    <col min="12" max="12" width="13.25" style="17" hidden="1" customWidth="1"/>
    <col min="13" max="13" width="7.875" style="17" customWidth="1"/>
    <col min="14" max="14" width="7.25" style="17" customWidth="1"/>
    <col min="15" max="15" width="7.75" style="17" customWidth="1"/>
    <col min="16" max="16" width="7.5" style="17" customWidth="1"/>
    <col min="17" max="17" width="7.125" style="17" customWidth="1"/>
    <col min="18" max="18" width="7.875" style="17" customWidth="1"/>
    <col min="19" max="19" width="7.5" style="17" customWidth="1"/>
    <col min="20" max="20" width="6.625" style="17" customWidth="1"/>
    <col min="21" max="21" width="7.375" style="17" customWidth="1"/>
    <col min="22" max="22" width="9" style="17" customWidth="1"/>
    <col min="23" max="23" width="11.625" style="17" hidden="1" customWidth="1"/>
    <col min="24" max="16384" width="9" style="17"/>
  </cols>
  <sheetData>
    <row r="1" s="13" customFormat="1" ht="18" customHeight="1" spans="1:23">
      <c r="A1" s="19" t="s">
        <v>0</v>
      </c>
      <c r="B1" s="20" t="s">
        <v>1</v>
      </c>
      <c r="C1" s="20" t="s">
        <v>2</v>
      </c>
      <c r="D1" s="20" t="s">
        <v>3</v>
      </c>
      <c r="E1" s="21" t="s">
        <v>4</v>
      </c>
      <c r="F1" s="22" t="s">
        <v>5</v>
      </c>
      <c r="G1" s="22" t="s">
        <v>6</v>
      </c>
      <c r="H1" s="22" t="s">
        <v>7</v>
      </c>
      <c r="I1" s="37" t="s">
        <v>8</v>
      </c>
      <c r="J1" s="37" t="s">
        <v>9</v>
      </c>
      <c r="K1" s="37" t="s">
        <v>10</v>
      </c>
      <c r="L1" s="22" t="s">
        <v>11</v>
      </c>
      <c r="M1" s="38" t="s">
        <v>12</v>
      </c>
      <c r="N1" s="38" t="s">
        <v>13</v>
      </c>
      <c r="O1" s="39" t="s">
        <v>14</v>
      </c>
      <c r="P1" s="39" t="s">
        <v>15</v>
      </c>
      <c r="Q1" s="39" t="s">
        <v>16</v>
      </c>
      <c r="R1" s="39" t="s">
        <v>17</v>
      </c>
      <c r="S1" s="39" t="s">
        <v>18</v>
      </c>
      <c r="T1" s="39" t="s">
        <v>19</v>
      </c>
      <c r="U1" s="39" t="s">
        <v>20</v>
      </c>
      <c r="V1" s="58" t="s">
        <v>21</v>
      </c>
      <c r="W1" s="58" t="s">
        <v>22</v>
      </c>
    </row>
    <row r="2" s="14" customFormat="1" ht="18" customHeight="1" spans="1:23">
      <c r="A2" s="23" t="s">
        <v>23</v>
      </c>
      <c r="B2" s="24" t="s">
        <v>24</v>
      </c>
      <c r="C2" s="24" t="s">
        <v>25</v>
      </c>
      <c r="D2" s="25" t="s">
        <v>26</v>
      </c>
      <c r="E2" s="26">
        <v>42962</v>
      </c>
      <c r="F2" s="27" t="s">
        <v>27</v>
      </c>
      <c r="G2" s="28" t="s">
        <v>28</v>
      </c>
      <c r="H2" s="29" t="s">
        <v>29</v>
      </c>
      <c r="I2" s="40" t="s">
        <v>30</v>
      </c>
      <c r="J2" s="24" t="s">
        <v>31</v>
      </c>
      <c r="K2" s="24" t="s">
        <v>32</v>
      </c>
      <c r="L2" s="24" t="s">
        <v>33</v>
      </c>
      <c r="M2" s="24">
        <v>17</v>
      </c>
      <c r="N2" s="41">
        <v>8</v>
      </c>
      <c r="O2" s="42">
        <v>2500</v>
      </c>
      <c r="P2" s="43">
        <v>11400</v>
      </c>
      <c r="Q2" s="59">
        <v>1034.57</v>
      </c>
      <c r="R2" s="60"/>
      <c r="S2" s="42"/>
      <c r="T2" s="60"/>
      <c r="V2" s="61">
        <f>SUM(O2:U2)</f>
        <v>14934.57</v>
      </c>
      <c r="W2" s="62">
        <v>15000</v>
      </c>
    </row>
    <row r="3" s="14" customFormat="1" ht="18" customHeight="1" spans="1:23">
      <c r="A3" s="23" t="s">
        <v>23</v>
      </c>
      <c r="B3" s="24" t="s">
        <v>24</v>
      </c>
      <c r="C3" s="24" t="s">
        <v>25</v>
      </c>
      <c r="D3" s="25" t="s">
        <v>34</v>
      </c>
      <c r="E3" s="26">
        <v>43001</v>
      </c>
      <c r="F3" s="27" t="s">
        <v>27</v>
      </c>
      <c r="G3" s="14" t="s">
        <v>35</v>
      </c>
      <c r="H3" s="29" t="s">
        <v>29</v>
      </c>
      <c r="I3" s="40" t="s">
        <v>30</v>
      </c>
      <c r="J3" s="24" t="s">
        <v>36</v>
      </c>
      <c r="K3" s="24" t="s">
        <v>37</v>
      </c>
      <c r="L3" s="44" t="s">
        <v>38</v>
      </c>
      <c r="M3" s="40">
        <v>26</v>
      </c>
      <c r="N3" s="40">
        <v>10</v>
      </c>
      <c r="O3" s="40">
        <v>10000</v>
      </c>
      <c r="P3" s="40">
        <v>8000</v>
      </c>
      <c r="Q3" s="43"/>
      <c r="R3" s="60"/>
      <c r="S3" s="42">
        <v>9000</v>
      </c>
      <c r="T3" s="60"/>
      <c r="U3" s="60"/>
      <c r="V3" s="61">
        <f>SUM(O3:U3)</f>
        <v>27000</v>
      </c>
      <c r="W3" s="62">
        <v>27000</v>
      </c>
    </row>
    <row r="4" s="14" customFormat="1" ht="18" customHeight="1" spans="1:23">
      <c r="A4" s="23" t="s">
        <v>23</v>
      </c>
      <c r="B4" s="24" t="s">
        <v>24</v>
      </c>
      <c r="C4" s="24" t="s">
        <v>25</v>
      </c>
      <c r="D4" s="25" t="s">
        <v>39</v>
      </c>
      <c r="E4" s="26">
        <v>42999</v>
      </c>
      <c r="F4" s="27" t="s">
        <v>27</v>
      </c>
      <c r="G4" s="28" t="s">
        <v>28</v>
      </c>
      <c r="H4" s="29" t="s">
        <v>29</v>
      </c>
      <c r="I4" s="40" t="s">
        <v>30</v>
      </c>
      <c r="J4" s="24" t="s">
        <v>36</v>
      </c>
      <c r="K4" s="24" t="s">
        <v>37</v>
      </c>
      <c r="L4" s="44" t="s">
        <v>40</v>
      </c>
      <c r="M4" s="44">
        <v>19</v>
      </c>
      <c r="N4" s="45">
        <v>10</v>
      </c>
      <c r="O4" s="42">
        <v>2000</v>
      </c>
      <c r="P4" s="43">
        <v>10000</v>
      </c>
      <c r="Q4" s="43"/>
      <c r="R4" s="60"/>
      <c r="S4" s="42"/>
      <c r="T4" s="60"/>
      <c r="U4" s="60"/>
      <c r="V4" s="61">
        <f>SUM(O4:U4)</f>
        <v>12000</v>
      </c>
      <c r="W4" s="62">
        <v>12000</v>
      </c>
    </row>
    <row r="5" s="15" customFormat="1" ht="14.25" spans="1:23">
      <c r="A5" s="23" t="s">
        <v>23</v>
      </c>
      <c r="B5" s="24" t="s">
        <v>24</v>
      </c>
      <c r="C5" s="24" t="s">
        <v>41</v>
      </c>
      <c r="D5" s="30" t="s">
        <v>42</v>
      </c>
      <c r="E5" s="26">
        <v>42965</v>
      </c>
      <c r="F5" s="27" t="s">
        <v>27</v>
      </c>
      <c r="G5" s="31" t="s">
        <v>43</v>
      </c>
      <c r="H5" s="29" t="s">
        <v>29</v>
      </c>
      <c r="I5" s="46" t="s">
        <v>44</v>
      </c>
      <c r="J5" s="24" t="s">
        <v>45</v>
      </c>
      <c r="K5" s="30" t="s">
        <v>46</v>
      </c>
      <c r="L5" s="47" t="s">
        <v>47</v>
      </c>
      <c r="M5" s="48">
        <v>53</v>
      </c>
      <c r="N5" s="49">
        <v>4</v>
      </c>
      <c r="O5" s="50">
        <v>13144</v>
      </c>
      <c r="P5" s="51">
        <v>5000</v>
      </c>
      <c r="Q5" s="51"/>
      <c r="R5" s="51"/>
      <c r="S5" s="51">
        <v>5600</v>
      </c>
      <c r="T5" s="51">
        <v>5956</v>
      </c>
      <c r="U5" s="51">
        <v>300</v>
      </c>
      <c r="V5" s="63">
        <f>SUM(O5:U6)</f>
        <v>30000</v>
      </c>
      <c r="W5" s="64">
        <v>20000</v>
      </c>
    </row>
    <row r="6" s="15" customFormat="1" ht="14.25" spans="1:23">
      <c r="A6" s="23" t="s">
        <v>23</v>
      </c>
      <c r="B6" s="24" t="s">
        <v>24</v>
      </c>
      <c r="C6" s="24" t="s">
        <v>41</v>
      </c>
      <c r="D6" s="30" t="s">
        <v>48</v>
      </c>
      <c r="E6" s="26">
        <v>42965</v>
      </c>
      <c r="F6" s="27" t="s">
        <v>27</v>
      </c>
      <c r="G6" s="32"/>
      <c r="H6" s="29" t="s">
        <v>29</v>
      </c>
      <c r="I6" s="46" t="s">
        <v>49</v>
      </c>
      <c r="J6" s="24" t="s">
        <v>45</v>
      </c>
      <c r="K6" s="30" t="s">
        <v>46</v>
      </c>
      <c r="L6" s="47" t="s">
        <v>50</v>
      </c>
      <c r="M6" s="52"/>
      <c r="N6" s="53"/>
      <c r="O6" s="50"/>
      <c r="P6" s="54"/>
      <c r="Q6" s="54"/>
      <c r="R6" s="54"/>
      <c r="S6" s="54"/>
      <c r="T6" s="54"/>
      <c r="U6" s="54"/>
      <c r="V6" s="65"/>
      <c r="W6" s="64">
        <v>10000</v>
      </c>
    </row>
    <row r="7" s="14" customFormat="1" ht="18" customHeight="1" spans="1:23">
      <c r="A7" s="23" t="s">
        <v>23</v>
      </c>
      <c r="B7" s="24" t="s">
        <v>24</v>
      </c>
      <c r="C7" s="24" t="s">
        <v>51</v>
      </c>
      <c r="D7" s="25" t="s">
        <v>52</v>
      </c>
      <c r="E7" s="26">
        <v>42959</v>
      </c>
      <c r="F7" s="27" t="s">
        <v>27</v>
      </c>
      <c r="G7" s="28" t="s">
        <v>53</v>
      </c>
      <c r="H7" s="29" t="s">
        <v>29</v>
      </c>
      <c r="I7" s="40" t="s">
        <v>54</v>
      </c>
      <c r="J7" s="24" t="s">
        <v>31</v>
      </c>
      <c r="K7" s="55" t="s">
        <v>55</v>
      </c>
      <c r="L7" s="24" t="s">
        <v>56</v>
      </c>
      <c r="M7" s="24">
        <v>25</v>
      </c>
      <c r="N7" s="41"/>
      <c r="O7" s="56">
        <v>2107</v>
      </c>
      <c r="P7" s="43">
        <v>6000</v>
      </c>
      <c r="Q7" s="43"/>
      <c r="R7" s="61"/>
      <c r="S7" s="61">
        <v>800</v>
      </c>
      <c r="T7" s="61">
        <v>1200</v>
      </c>
      <c r="U7" s="61"/>
      <c r="V7" s="61">
        <f t="shared" ref="V7:V14" si="0">SUM(O7:U7)</f>
        <v>10107</v>
      </c>
      <c r="W7" s="62">
        <v>10000</v>
      </c>
    </row>
    <row r="8" s="14" customFormat="1" ht="18" customHeight="1" spans="1:23">
      <c r="A8" s="23" t="s">
        <v>57</v>
      </c>
      <c r="B8" s="24" t="s">
        <v>58</v>
      </c>
      <c r="C8" s="24" t="s">
        <v>59</v>
      </c>
      <c r="D8" s="30" t="s">
        <v>59</v>
      </c>
      <c r="E8" s="26">
        <v>42963</v>
      </c>
      <c r="F8" s="33" t="s">
        <v>60</v>
      </c>
      <c r="G8" s="33" t="s">
        <v>61</v>
      </c>
      <c r="H8" s="29" t="s">
        <v>29</v>
      </c>
      <c r="I8" s="40" t="s">
        <v>30</v>
      </c>
      <c r="J8" s="24" t="s">
        <v>31</v>
      </c>
      <c r="K8" s="55" t="s">
        <v>55</v>
      </c>
      <c r="L8" s="24" t="s">
        <v>62</v>
      </c>
      <c r="M8" s="24">
        <v>18</v>
      </c>
      <c r="N8" s="41">
        <v>6</v>
      </c>
      <c r="O8" s="56">
        <v>7166</v>
      </c>
      <c r="P8" s="43">
        <v>11200</v>
      </c>
      <c r="Q8" s="43"/>
      <c r="R8" s="61">
        <v>2128</v>
      </c>
      <c r="S8" s="61">
        <v>1500</v>
      </c>
      <c r="T8" s="61"/>
      <c r="U8" s="61">
        <v>258</v>
      </c>
      <c r="V8" s="61">
        <f t="shared" si="0"/>
        <v>22252</v>
      </c>
      <c r="W8" s="62">
        <v>30000</v>
      </c>
    </row>
    <row r="9" s="14" customFormat="1" ht="18" customHeight="1" spans="1:23">
      <c r="A9" s="23" t="s">
        <v>23</v>
      </c>
      <c r="B9" s="24" t="s">
        <v>63</v>
      </c>
      <c r="C9" s="24" t="s">
        <v>64</v>
      </c>
      <c r="D9" s="25" t="s">
        <v>64</v>
      </c>
      <c r="E9" s="26" t="s">
        <v>65</v>
      </c>
      <c r="F9" s="33" t="s">
        <v>66</v>
      </c>
      <c r="G9" s="33" t="s">
        <v>67</v>
      </c>
      <c r="H9" s="29" t="s">
        <v>29</v>
      </c>
      <c r="I9" s="40" t="s">
        <v>68</v>
      </c>
      <c r="J9" s="24" t="s">
        <v>31</v>
      </c>
      <c r="K9" s="24" t="s">
        <v>69</v>
      </c>
      <c r="L9" s="24" t="s">
        <v>70</v>
      </c>
      <c r="M9" s="24"/>
      <c r="N9" s="41"/>
      <c r="O9" s="56"/>
      <c r="P9" s="43"/>
      <c r="Q9" s="43"/>
      <c r="R9" s="61"/>
      <c r="S9" s="61"/>
      <c r="T9" s="61"/>
      <c r="U9" s="61"/>
      <c r="V9" s="61">
        <v>0</v>
      </c>
      <c r="W9" s="62">
        <v>50000</v>
      </c>
    </row>
    <row r="10" s="14" customFormat="1" ht="18" customHeight="1" spans="1:23">
      <c r="A10" s="23" t="s">
        <v>23</v>
      </c>
      <c r="B10" s="24" t="s">
        <v>71</v>
      </c>
      <c r="C10" s="24" t="s">
        <v>72</v>
      </c>
      <c r="D10" s="25" t="s">
        <v>72</v>
      </c>
      <c r="E10" s="26">
        <v>42985</v>
      </c>
      <c r="F10" s="33" t="s">
        <v>60</v>
      </c>
      <c r="G10" s="33" t="s">
        <v>73</v>
      </c>
      <c r="H10" s="29" t="s">
        <v>29</v>
      </c>
      <c r="I10" s="40" t="s">
        <v>74</v>
      </c>
      <c r="J10" s="24" t="s">
        <v>75</v>
      </c>
      <c r="K10" s="24" t="s">
        <v>76</v>
      </c>
      <c r="L10" s="24" t="s">
        <v>77</v>
      </c>
      <c r="M10" s="24">
        <v>15</v>
      </c>
      <c r="N10" s="41"/>
      <c r="O10" s="56">
        <v>1920</v>
      </c>
      <c r="P10" s="43">
        <v>7000</v>
      </c>
      <c r="Q10" s="43"/>
      <c r="R10" s="61"/>
      <c r="S10" s="61">
        <v>2000</v>
      </c>
      <c r="T10" s="61"/>
      <c r="U10" s="61"/>
      <c r="V10" s="61">
        <f t="shared" si="0"/>
        <v>10920</v>
      </c>
      <c r="W10" s="62">
        <v>11000</v>
      </c>
    </row>
    <row r="11" s="14" customFormat="1" ht="18" customHeight="1" spans="1:23">
      <c r="A11" s="23" t="s">
        <v>23</v>
      </c>
      <c r="B11" s="24" t="s">
        <v>71</v>
      </c>
      <c r="C11" s="24" t="s">
        <v>72</v>
      </c>
      <c r="D11" s="25" t="s">
        <v>72</v>
      </c>
      <c r="E11" s="26" t="s">
        <v>78</v>
      </c>
      <c r="F11" s="33" t="s">
        <v>60</v>
      </c>
      <c r="G11" s="33" t="s">
        <v>79</v>
      </c>
      <c r="H11" s="29" t="s">
        <v>29</v>
      </c>
      <c r="I11" s="40" t="s">
        <v>80</v>
      </c>
      <c r="J11" s="24" t="s">
        <v>75</v>
      </c>
      <c r="K11" s="24" t="s">
        <v>76</v>
      </c>
      <c r="L11" s="44" t="s">
        <v>81</v>
      </c>
      <c r="M11" s="44"/>
      <c r="N11" s="45"/>
      <c r="O11" s="42"/>
      <c r="P11" s="43"/>
      <c r="Q11" s="43"/>
      <c r="R11" s="60"/>
      <c r="S11" s="42"/>
      <c r="T11" s="60"/>
      <c r="U11" s="60"/>
      <c r="V11" s="61">
        <v>0</v>
      </c>
      <c r="W11" s="62">
        <v>10000</v>
      </c>
    </row>
    <row r="12" s="14" customFormat="1" ht="18" customHeight="1" spans="1:23">
      <c r="A12" s="23" t="s">
        <v>23</v>
      </c>
      <c r="B12" s="24" t="s">
        <v>71</v>
      </c>
      <c r="C12" s="24" t="s">
        <v>82</v>
      </c>
      <c r="D12" s="25" t="s">
        <v>83</v>
      </c>
      <c r="E12" s="26">
        <v>42991</v>
      </c>
      <c r="F12" s="33" t="s">
        <v>60</v>
      </c>
      <c r="G12" s="33" t="s">
        <v>84</v>
      </c>
      <c r="H12" s="29" t="s">
        <v>29</v>
      </c>
      <c r="I12" s="40" t="s">
        <v>85</v>
      </c>
      <c r="J12" s="24" t="s">
        <v>75</v>
      </c>
      <c r="K12" s="24" t="s">
        <v>76</v>
      </c>
      <c r="L12" s="24" t="s">
        <v>86</v>
      </c>
      <c r="M12" s="24">
        <v>30</v>
      </c>
      <c r="N12" s="41">
        <v>2</v>
      </c>
      <c r="O12" s="56">
        <v>9000</v>
      </c>
      <c r="P12" s="43">
        <v>6000</v>
      </c>
      <c r="Q12" s="43"/>
      <c r="R12" s="61"/>
      <c r="S12" s="61">
        <v>4000</v>
      </c>
      <c r="T12" s="61"/>
      <c r="U12" s="61"/>
      <c r="V12" s="61">
        <f t="shared" si="0"/>
        <v>19000</v>
      </c>
      <c r="W12" s="62">
        <v>20000</v>
      </c>
    </row>
    <row r="13" s="14" customFormat="1" ht="18" customHeight="1" spans="1:23">
      <c r="A13" s="23" t="s">
        <v>23</v>
      </c>
      <c r="B13" s="24" t="s">
        <v>71</v>
      </c>
      <c r="C13" s="24" t="s">
        <v>82</v>
      </c>
      <c r="D13" s="25" t="s">
        <v>83</v>
      </c>
      <c r="E13" s="26">
        <v>42994</v>
      </c>
      <c r="F13" s="33" t="s">
        <v>60</v>
      </c>
      <c r="G13" s="33" t="s">
        <v>87</v>
      </c>
      <c r="H13" s="29" t="s">
        <v>29</v>
      </c>
      <c r="I13" s="40" t="s">
        <v>85</v>
      </c>
      <c r="J13" s="24" t="s">
        <v>75</v>
      </c>
      <c r="K13" s="24" t="s">
        <v>76</v>
      </c>
      <c r="L13" s="44" t="s">
        <v>88</v>
      </c>
      <c r="M13" s="44">
        <v>30</v>
      </c>
      <c r="N13" s="45">
        <v>3</v>
      </c>
      <c r="O13" s="42">
        <v>9600</v>
      </c>
      <c r="P13" s="43">
        <v>6000</v>
      </c>
      <c r="Q13" s="43"/>
      <c r="R13" s="60"/>
      <c r="S13" s="42">
        <v>2800</v>
      </c>
      <c r="T13" s="60"/>
      <c r="U13" s="60"/>
      <c r="V13" s="61">
        <f t="shared" si="0"/>
        <v>18400</v>
      </c>
      <c r="W13" s="62">
        <v>20000</v>
      </c>
    </row>
    <row r="14" s="16" customFormat="1" ht="18" customHeight="1" spans="1:23">
      <c r="A14" s="23" t="s">
        <v>23</v>
      </c>
      <c r="B14" s="24" t="s">
        <v>89</v>
      </c>
      <c r="C14" s="24" t="s">
        <v>90</v>
      </c>
      <c r="D14" s="24" t="s">
        <v>90</v>
      </c>
      <c r="E14" s="26">
        <v>42991</v>
      </c>
      <c r="F14" s="27" t="s">
        <v>91</v>
      </c>
      <c r="G14" s="27" t="s">
        <v>92</v>
      </c>
      <c r="H14" s="29" t="s">
        <v>29</v>
      </c>
      <c r="I14" s="40" t="s">
        <v>93</v>
      </c>
      <c r="J14" s="24" t="s">
        <v>94</v>
      </c>
      <c r="K14" s="24" t="s">
        <v>95</v>
      </c>
      <c r="L14" s="24" t="s">
        <v>96</v>
      </c>
      <c r="M14" s="24">
        <v>10</v>
      </c>
      <c r="N14" s="41">
        <v>5</v>
      </c>
      <c r="O14" s="56">
        <v>2370</v>
      </c>
      <c r="P14" s="43">
        <v>8000</v>
      </c>
      <c r="Q14" s="43"/>
      <c r="R14" s="61"/>
      <c r="S14" s="61">
        <v>1400</v>
      </c>
      <c r="T14" s="61"/>
      <c r="U14" s="61">
        <v>50</v>
      </c>
      <c r="V14" s="61">
        <f t="shared" si="0"/>
        <v>11820</v>
      </c>
      <c r="W14" s="62">
        <v>12000</v>
      </c>
    </row>
    <row r="15" spans="1:23">
      <c r="A15" s="34" t="s">
        <v>97</v>
      </c>
      <c r="B15" s="35"/>
      <c r="C15" s="35"/>
      <c r="D15" s="35"/>
      <c r="E15" s="36"/>
      <c r="F15" s="35"/>
      <c r="G15" s="35"/>
      <c r="H15" s="35"/>
      <c r="I15" s="35"/>
      <c r="J15" s="35"/>
      <c r="K15" s="35"/>
      <c r="L15" s="34"/>
      <c r="M15" s="34"/>
      <c r="N15" s="34"/>
      <c r="O15" s="57"/>
      <c r="P15" s="57"/>
      <c r="Q15" s="57"/>
      <c r="R15" s="57"/>
      <c r="S15" s="57"/>
      <c r="T15" s="57"/>
      <c r="U15" s="57"/>
      <c r="V15" s="57">
        <f>SUM(V2:V14)</f>
        <v>176433.57</v>
      </c>
      <c r="W15" s="66">
        <f>SUM(W2:W14)</f>
        <v>247000</v>
      </c>
    </row>
    <row r="16" spans="21:22">
      <c r="U16" s="67" t="s">
        <v>98</v>
      </c>
      <c r="V16" s="68">
        <f>V15*0.08</f>
        <v>14114.6856</v>
      </c>
    </row>
    <row r="17" spans="21:22">
      <c r="U17" s="67" t="s">
        <v>99</v>
      </c>
      <c r="V17" s="69">
        <f>(V16+V15)*0.06</f>
        <v>11432.895336</v>
      </c>
    </row>
    <row r="18" spans="21:22">
      <c r="U18" s="67" t="s">
        <v>21</v>
      </c>
      <c r="V18" s="69">
        <f>V17+V16+V15</f>
        <v>201981.150936</v>
      </c>
    </row>
    <row r="19" spans="22:22">
      <c r="V19" s="70"/>
    </row>
  </sheetData>
  <mergeCells count="11">
    <mergeCell ref="G5:G6"/>
    <mergeCell ref="M5:M6"/>
    <mergeCell ref="N5:N6"/>
    <mergeCell ref="O5:O6"/>
    <mergeCell ref="P5:P6"/>
    <mergeCell ref="Q5:Q6"/>
    <mergeCell ref="R5:R6"/>
    <mergeCell ref="S5:S6"/>
    <mergeCell ref="T5:T6"/>
    <mergeCell ref="U5:U6"/>
    <mergeCell ref="V5:V6"/>
  </mergeCells>
  <dataValidations count="1">
    <dataValidation allowBlank="1" showInputMessage="1" showErrorMessage="1" prompt="请输入医院的名称：如北京儿童医院" sqref="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I8 I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I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I3:I4"/>
  </dataValidations>
  <pageMargins left="0.699305555555556" right="0.699305555555556" top="0.75" bottom="0.75" header="0.3" footer="0.3"/>
  <pageSetup paperSize="9" scale="69" orientation="landscape"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C19" sqref="C19:D19"/>
    </sheetView>
  </sheetViews>
  <sheetFormatPr defaultColWidth="9" defaultRowHeight="13.5" outlineLevelCol="4"/>
  <cols>
    <col min="3" max="3" width="20.375" customWidth="1"/>
  </cols>
  <sheetData>
    <row r="1" spans="1:4">
      <c r="A1" s="1" t="s">
        <v>204</v>
      </c>
      <c r="B1" s="1"/>
      <c r="C1" s="1"/>
      <c r="D1" s="1"/>
    </row>
    <row r="2" ht="14.25" spans="1:5">
      <c r="A2" s="2" t="s">
        <v>101</v>
      </c>
      <c r="B2" s="2" t="s">
        <v>102</v>
      </c>
      <c r="C2" s="2" t="s">
        <v>103</v>
      </c>
      <c r="D2" s="2" t="s">
        <v>104</v>
      </c>
      <c r="E2" s="6"/>
    </row>
    <row r="3" ht="14.25" spans="1:5">
      <c r="A3" s="3">
        <v>1</v>
      </c>
      <c r="B3" s="4" t="s">
        <v>205</v>
      </c>
      <c r="C3" s="4" t="s">
        <v>106</v>
      </c>
      <c r="D3" s="4">
        <v>1500</v>
      </c>
      <c r="E3" s="6"/>
    </row>
    <row r="4" ht="14.25" spans="1:5">
      <c r="A4" s="3">
        <v>2</v>
      </c>
      <c r="B4" s="4" t="s">
        <v>206</v>
      </c>
      <c r="C4" s="4" t="s">
        <v>207</v>
      </c>
      <c r="D4" s="4">
        <v>1500</v>
      </c>
      <c r="E4" s="6"/>
    </row>
    <row r="5" ht="14.25" spans="1:5">
      <c r="A5" s="3">
        <v>3</v>
      </c>
      <c r="B5" s="4" t="s">
        <v>208</v>
      </c>
      <c r="C5" s="4" t="s">
        <v>209</v>
      </c>
      <c r="D5" s="4">
        <v>600</v>
      </c>
      <c r="E5" s="6"/>
    </row>
    <row r="6" ht="14.25" spans="1:5">
      <c r="A6" s="3">
        <v>4</v>
      </c>
      <c r="B6" s="4" t="s">
        <v>210</v>
      </c>
      <c r="C6" s="4" t="s">
        <v>211</v>
      </c>
      <c r="D6" s="4">
        <v>600</v>
      </c>
      <c r="E6" s="6"/>
    </row>
    <row r="7" ht="14.25" spans="1:5">
      <c r="A7" s="3">
        <v>5</v>
      </c>
      <c r="B7" s="4" t="s">
        <v>212</v>
      </c>
      <c r="C7" s="4" t="s">
        <v>211</v>
      </c>
      <c r="D7" s="4">
        <v>600</v>
      </c>
      <c r="E7" s="6"/>
    </row>
    <row r="8" ht="14.25" spans="1:5">
      <c r="A8" s="3">
        <v>6</v>
      </c>
      <c r="B8" s="4" t="s">
        <v>213</v>
      </c>
      <c r="C8" s="4" t="s">
        <v>214</v>
      </c>
      <c r="D8" s="4">
        <v>600</v>
      </c>
      <c r="E8" s="6"/>
    </row>
    <row r="9" ht="14.25" spans="1:5">
      <c r="A9" s="3">
        <v>7</v>
      </c>
      <c r="B9" s="4" t="s">
        <v>215</v>
      </c>
      <c r="C9" s="4" t="s">
        <v>216</v>
      </c>
      <c r="D9" s="4">
        <v>600</v>
      </c>
      <c r="E9" s="6"/>
    </row>
    <row r="10" ht="14.25" spans="1:5">
      <c r="A10" s="3">
        <v>8</v>
      </c>
      <c r="B10" s="4" t="s">
        <v>217</v>
      </c>
      <c r="C10" s="4" t="s">
        <v>209</v>
      </c>
      <c r="D10" s="4">
        <v>600</v>
      </c>
      <c r="E10" s="6"/>
    </row>
    <row r="11" ht="14.25" spans="1:5">
      <c r="A11" s="3">
        <v>9</v>
      </c>
      <c r="B11" s="4" t="s">
        <v>218</v>
      </c>
      <c r="C11" s="4" t="s">
        <v>219</v>
      </c>
      <c r="D11" s="4">
        <v>600</v>
      </c>
      <c r="E11" s="6"/>
    </row>
    <row r="12" ht="14.25" spans="1:5">
      <c r="A12" s="3">
        <v>10</v>
      </c>
      <c r="B12" s="4" t="s">
        <v>220</v>
      </c>
      <c r="C12" s="4" t="s">
        <v>221</v>
      </c>
      <c r="D12" s="4">
        <v>600</v>
      </c>
      <c r="E12" s="6"/>
    </row>
    <row r="13" ht="14.25" spans="1:5">
      <c r="A13" s="4">
        <v>11</v>
      </c>
      <c r="B13" s="4" t="s">
        <v>222</v>
      </c>
      <c r="C13" s="4" t="s">
        <v>223</v>
      </c>
      <c r="D13" s="4">
        <v>600</v>
      </c>
      <c r="E13" s="6"/>
    </row>
    <row r="14" ht="14.25" spans="1:5">
      <c r="A14" s="4">
        <v>12</v>
      </c>
      <c r="B14" s="4" t="s">
        <v>224</v>
      </c>
      <c r="C14" s="4" t="s">
        <v>223</v>
      </c>
      <c r="D14" s="4">
        <v>600</v>
      </c>
      <c r="E14" s="6"/>
    </row>
    <row r="15" ht="14.25" spans="1:5">
      <c r="A15" s="4">
        <v>13</v>
      </c>
      <c r="B15" s="4" t="s">
        <v>225</v>
      </c>
      <c r="C15" s="4" t="s">
        <v>226</v>
      </c>
      <c r="D15" s="4">
        <v>600</v>
      </c>
      <c r="E15" s="6"/>
    </row>
    <row r="16" ht="14.25" spans="1:5">
      <c r="A16" s="4">
        <v>14</v>
      </c>
      <c r="B16" s="4" t="s">
        <v>227</v>
      </c>
      <c r="C16" s="4" t="s">
        <v>228</v>
      </c>
      <c r="D16" s="4">
        <v>600</v>
      </c>
      <c r="E16" s="6"/>
    </row>
    <row r="17" ht="14.25" spans="1:5">
      <c r="A17" s="4">
        <v>15</v>
      </c>
      <c r="B17" s="4" t="s">
        <v>229</v>
      </c>
      <c r="C17" s="4" t="s">
        <v>230</v>
      </c>
      <c r="D17" s="4">
        <v>600</v>
      </c>
      <c r="E17" s="6"/>
    </row>
    <row r="18" ht="14.25" spans="1:5">
      <c r="A18" s="4">
        <v>16</v>
      </c>
      <c r="B18" s="4" t="s">
        <v>231</v>
      </c>
      <c r="C18" s="4" t="s">
        <v>112</v>
      </c>
      <c r="D18" s="4">
        <v>600</v>
      </c>
      <c r="E18" s="6"/>
    </row>
    <row r="19" ht="14.25" spans="3:5">
      <c r="C19" s="5" t="s">
        <v>128</v>
      </c>
      <c r="D19" s="5">
        <f>SUM(D3:D18)</f>
        <v>11400</v>
      </c>
      <c r="E19" s="6"/>
    </row>
    <row r="20" ht="14.25" spans="5:5">
      <c r="E20" s="6"/>
    </row>
  </sheetData>
  <mergeCells count="1">
    <mergeCell ref="A1:D1"/>
  </mergeCells>
  <pageMargins left="0.75" right="0.75" top="1" bottom="1" header="0.511805555555556" footer="0.51180555555555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E13" sqref="E13"/>
    </sheetView>
  </sheetViews>
  <sheetFormatPr defaultColWidth="9" defaultRowHeight="13.5" outlineLevelRow="7" outlineLevelCol="3"/>
  <cols>
    <col min="3" max="3" width="20.375" customWidth="1"/>
  </cols>
  <sheetData>
    <row r="1" spans="1:4">
      <c r="A1" s="1" t="s">
        <v>232</v>
      </c>
      <c r="B1" s="1"/>
      <c r="C1" s="1"/>
      <c r="D1" s="1"/>
    </row>
    <row r="2" spans="1:4">
      <c r="A2" s="2" t="s">
        <v>101</v>
      </c>
      <c r="B2" s="2" t="s">
        <v>102</v>
      </c>
      <c r="C2" s="2" t="s">
        <v>103</v>
      </c>
      <c r="D2" s="2" t="s">
        <v>104</v>
      </c>
    </row>
    <row r="3" spans="1:4">
      <c r="A3" s="3">
        <v>1</v>
      </c>
      <c r="B3" s="4" t="s">
        <v>233</v>
      </c>
      <c r="C3" s="4" t="s">
        <v>234</v>
      </c>
      <c r="D3" s="4">
        <v>1500</v>
      </c>
    </row>
    <row r="4" spans="1:4">
      <c r="A4" s="3">
        <v>2</v>
      </c>
      <c r="B4" s="4" t="s">
        <v>235</v>
      </c>
      <c r="C4" s="4" t="s">
        <v>112</v>
      </c>
      <c r="D4" s="4">
        <v>1500</v>
      </c>
    </row>
    <row r="5" spans="1:4">
      <c r="A5" s="3">
        <v>3</v>
      </c>
      <c r="B5" s="4" t="s">
        <v>236</v>
      </c>
      <c r="C5" s="4" t="s">
        <v>106</v>
      </c>
      <c r="D5" s="4">
        <v>2000</v>
      </c>
    </row>
    <row r="6" spans="1:4">
      <c r="A6" s="3">
        <v>4</v>
      </c>
      <c r="B6" s="4" t="s">
        <v>237</v>
      </c>
      <c r="C6" s="4" t="s">
        <v>106</v>
      </c>
      <c r="D6" s="4">
        <v>1500</v>
      </c>
    </row>
    <row r="7" spans="1:4">
      <c r="A7" s="3">
        <v>5</v>
      </c>
      <c r="B7" s="4" t="s">
        <v>238</v>
      </c>
      <c r="C7" s="4" t="s">
        <v>214</v>
      </c>
      <c r="D7" s="4">
        <v>1500</v>
      </c>
    </row>
    <row r="8" spans="3:4">
      <c r="C8" s="5" t="s">
        <v>128</v>
      </c>
      <c r="D8" s="5">
        <f>SUM(D3:D7)</f>
        <v>8000</v>
      </c>
    </row>
  </sheetData>
  <mergeCells count="1">
    <mergeCell ref="A1:D1"/>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C8" sqref="C8:D8"/>
    </sheetView>
  </sheetViews>
  <sheetFormatPr defaultColWidth="9" defaultRowHeight="13.5" outlineLevelRow="7" outlineLevelCol="4"/>
  <cols>
    <col min="3" max="3" width="20.375" customWidth="1"/>
  </cols>
  <sheetData>
    <row r="1" ht="22.5" spans="1:5">
      <c r="A1" s="1" t="s">
        <v>100</v>
      </c>
      <c r="B1" s="1"/>
      <c r="C1" s="1"/>
      <c r="D1" s="1"/>
      <c r="E1" s="12"/>
    </row>
    <row r="2" ht="21" customHeight="1" spans="1:5">
      <c r="A2" s="2" t="s">
        <v>101</v>
      </c>
      <c r="B2" s="2" t="s">
        <v>102</v>
      </c>
      <c r="C2" s="2" t="s">
        <v>103</v>
      </c>
      <c r="D2" s="2" t="s">
        <v>104</v>
      </c>
      <c r="E2" s="12"/>
    </row>
    <row r="3" ht="22.5" spans="1:5">
      <c r="A3" s="3">
        <v>1</v>
      </c>
      <c r="B3" s="4" t="s">
        <v>105</v>
      </c>
      <c r="C3" s="4" t="s">
        <v>106</v>
      </c>
      <c r="D3" s="4">
        <v>2000</v>
      </c>
      <c r="E3" s="12"/>
    </row>
    <row r="4" ht="22.5" spans="1:5">
      <c r="A4" s="3">
        <v>2</v>
      </c>
      <c r="B4" s="4" t="s">
        <v>107</v>
      </c>
      <c r="C4" s="4" t="s">
        <v>106</v>
      </c>
      <c r="D4" s="4">
        <v>2000</v>
      </c>
      <c r="E4" s="12"/>
    </row>
    <row r="5" ht="22.5" spans="1:5">
      <c r="A5" s="3">
        <v>3</v>
      </c>
      <c r="B5" s="4" t="s">
        <v>108</v>
      </c>
      <c r="C5" s="4" t="s">
        <v>109</v>
      </c>
      <c r="D5" s="4">
        <v>2000</v>
      </c>
      <c r="E5" s="12"/>
    </row>
    <row r="6" ht="22.5" spans="1:5">
      <c r="A6" s="3">
        <v>4</v>
      </c>
      <c r="B6" s="4" t="s">
        <v>110</v>
      </c>
      <c r="C6" s="4" t="s">
        <v>109</v>
      </c>
      <c r="D6" s="4">
        <v>2000</v>
      </c>
      <c r="E6" s="12"/>
    </row>
    <row r="7" ht="22.5" spans="1:5">
      <c r="A7" s="3">
        <v>5</v>
      </c>
      <c r="B7" s="4" t="s">
        <v>111</v>
      </c>
      <c r="C7" s="4" t="s">
        <v>112</v>
      </c>
      <c r="D7" s="4">
        <v>2000</v>
      </c>
      <c r="E7" s="12"/>
    </row>
    <row r="8" ht="22.5" spans="3:5">
      <c r="C8" s="8" t="s">
        <v>113</v>
      </c>
      <c r="D8" s="9">
        <f>SUM(D3:D7)</f>
        <v>10000</v>
      </c>
      <c r="E8" s="12"/>
    </row>
  </sheetData>
  <mergeCells count="1">
    <mergeCell ref="A1:D1"/>
  </mergeCells>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tabSelected="1" workbookViewId="0">
      <selection activeCell="C13" sqref="C13"/>
    </sheetView>
  </sheetViews>
  <sheetFormatPr defaultColWidth="9" defaultRowHeight="13.5" outlineLevelRow="5" outlineLevelCol="3"/>
  <cols>
    <col min="3" max="3" width="24.375" customWidth="1"/>
  </cols>
  <sheetData>
    <row r="1" spans="1:4">
      <c r="A1" s="1" t="s">
        <v>114</v>
      </c>
      <c r="B1" s="1"/>
      <c r="C1" s="1"/>
      <c r="D1" s="1"/>
    </row>
    <row r="2" spans="1:4">
      <c r="A2" s="2" t="s">
        <v>101</v>
      </c>
      <c r="B2" s="2" t="s">
        <v>102</v>
      </c>
      <c r="C2" s="2" t="s">
        <v>103</v>
      </c>
      <c r="D2" s="2" t="s">
        <v>104</v>
      </c>
    </row>
    <row r="3" spans="1:4">
      <c r="A3" s="3">
        <v>1</v>
      </c>
      <c r="B3" s="4" t="s">
        <v>115</v>
      </c>
      <c r="C3" s="4" t="s">
        <v>116</v>
      </c>
      <c r="D3" s="4">
        <v>2000</v>
      </c>
    </row>
    <row r="4" spans="1:4">
      <c r="A4" s="3">
        <v>2</v>
      </c>
      <c r="B4" s="4" t="s">
        <v>117</v>
      </c>
      <c r="C4" s="4" t="s">
        <v>118</v>
      </c>
      <c r="D4" s="4">
        <v>1500</v>
      </c>
    </row>
    <row r="5" spans="1:4">
      <c r="A5" s="3">
        <v>3</v>
      </c>
      <c r="B5" s="4" t="s">
        <v>119</v>
      </c>
      <c r="C5" s="4" t="s">
        <v>118</v>
      </c>
      <c r="D5" s="4">
        <v>1500</v>
      </c>
    </row>
    <row r="6" spans="3:4">
      <c r="C6" s="8" t="s">
        <v>120</v>
      </c>
      <c r="D6" s="9">
        <f>SUM(D3:D5)</f>
        <v>5000</v>
      </c>
    </row>
  </sheetData>
  <mergeCells count="1">
    <mergeCell ref="A1:D1"/>
  </mergeCells>
  <pageMargins left="0.75" right="0.75" top="1" bottom="1"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C7" sqref="C7:D7"/>
    </sheetView>
  </sheetViews>
  <sheetFormatPr defaultColWidth="9" defaultRowHeight="13.5" outlineLevelRow="6" outlineLevelCol="4"/>
  <cols>
    <col min="3" max="3" width="20.375" customWidth="1"/>
  </cols>
  <sheetData>
    <row r="1" spans="1:4">
      <c r="A1" s="1" t="s">
        <v>121</v>
      </c>
      <c r="B1" s="1"/>
      <c r="C1" s="1"/>
      <c r="D1" s="1"/>
    </row>
    <row r="2" ht="14.25" spans="1:5">
      <c r="A2" s="2" t="s">
        <v>101</v>
      </c>
      <c r="B2" s="2" t="s">
        <v>102</v>
      </c>
      <c r="C2" s="2" t="s">
        <v>103</v>
      </c>
      <c r="D2" s="2" t="s">
        <v>122</v>
      </c>
      <c r="E2" s="6"/>
    </row>
    <row r="3" ht="14.25" spans="1:5">
      <c r="A3" s="3">
        <v>1</v>
      </c>
      <c r="B3" s="4" t="s">
        <v>123</v>
      </c>
      <c r="C3" s="4" t="s">
        <v>124</v>
      </c>
      <c r="D3" s="4">
        <v>2000</v>
      </c>
      <c r="E3" s="6"/>
    </row>
    <row r="4" ht="14.25" spans="1:5">
      <c r="A4" s="3">
        <v>2</v>
      </c>
      <c r="B4" s="4" t="s">
        <v>125</v>
      </c>
      <c r="C4" s="4" t="s">
        <v>124</v>
      </c>
      <c r="D4" s="4">
        <v>1000</v>
      </c>
      <c r="E4" s="6"/>
    </row>
    <row r="5" ht="14.25" spans="1:5">
      <c r="A5" s="3">
        <v>3</v>
      </c>
      <c r="B5" s="4" t="s">
        <v>126</v>
      </c>
      <c r="C5" s="4" t="s">
        <v>124</v>
      </c>
      <c r="D5" s="4">
        <v>1500</v>
      </c>
      <c r="E5" s="6"/>
    </row>
    <row r="6" ht="14.25" spans="1:5">
      <c r="A6" s="3">
        <v>4</v>
      </c>
      <c r="B6" s="4" t="s">
        <v>127</v>
      </c>
      <c r="C6" s="4" t="s">
        <v>124</v>
      </c>
      <c r="D6" s="4">
        <v>1500</v>
      </c>
      <c r="E6" s="6"/>
    </row>
    <row r="7" ht="14.25" spans="3:5">
      <c r="C7" s="9" t="s">
        <v>128</v>
      </c>
      <c r="D7" s="9">
        <f>SUM(D3:D6)</f>
        <v>6000</v>
      </c>
      <c r="E7" s="6"/>
    </row>
  </sheetData>
  <mergeCells count="1">
    <mergeCell ref="A1:D1"/>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I11" sqref="I11"/>
    </sheetView>
  </sheetViews>
  <sheetFormatPr defaultColWidth="9" defaultRowHeight="13.5" outlineLevelCol="4"/>
  <cols>
    <col min="3" max="3" width="20.375" customWidth="1"/>
  </cols>
  <sheetData>
    <row r="1" spans="1:4">
      <c r="A1" s="1" t="s">
        <v>129</v>
      </c>
      <c r="B1" s="1" t="s">
        <v>130</v>
      </c>
      <c r="C1" s="1"/>
      <c r="D1" s="1"/>
    </row>
    <row r="2" ht="17.25" spans="1:5">
      <c r="A2" s="2" t="s">
        <v>101</v>
      </c>
      <c r="B2" s="2" t="s">
        <v>102</v>
      </c>
      <c r="C2" s="2" t="s">
        <v>103</v>
      </c>
      <c r="D2" s="2" t="s">
        <v>131</v>
      </c>
      <c r="E2" s="11"/>
    </row>
    <row r="3" ht="17.25" spans="1:5">
      <c r="A3" s="3">
        <v>1</v>
      </c>
      <c r="B3" s="4" t="s">
        <v>132</v>
      </c>
      <c r="C3" s="4" t="s">
        <v>133</v>
      </c>
      <c r="D3" s="4">
        <v>1500</v>
      </c>
      <c r="E3" s="11"/>
    </row>
    <row r="4" ht="17.25" spans="1:5">
      <c r="A4" s="3">
        <v>2</v>
      </c>
      <c r="B4" s="4" t="s">
        <v>134</v>
      </c>
      <c r="C4" s="4" t="s">
        <v>133</v>
      </c>
      <c r="D4" s="4">
        <v>1500</v>
      </c>
      <c r="E4" s="11"/>
    </row>
    <row r="5" ht="17.25" spans="1:5">
      <c r="A5" s="3">
        <v>3</v>
      </c>
      <c r="B5" s="4" t="s">
        <v>135</v>
      </c>
      <c r="C5" s="4" t="s">
        <v>133</v>
      </c>
      <c r="D5" s="4">
        <v>500</v>
      </c>
      <c r="E5" s="11"/>
    </row>
    <row r="6" ht="17.25" spans="1:5">
      <c r="A6" s="3">
        <v>4</v>
      </c>
      <c r="B6" s="4" t="s">
        <v>136</v>
      </c>
      <c r="C6" s="4" t="s">
        <v>133</v>
      </c>
      <c r="D6" s="4">
        <v>500</v>
      </c>
      <c r="E6" s="11"/>
    </row>
    <row r="7" ht="17.25" spans="1:5">
      <c r="A7" s="3">
        <v>5</v>
      </c>
      <c r="B7" s="4" t="s">
        <v>137</v>
      </c>
      <c r="C7" s="4" t="s">
        <v>138</v>
      </c>
      <c r="D7" s="4">
        <v>500</v>
      </c>
      <c r="E7" s="11"/>
    </row>
    <row r="8" ht="17.25" spans="1:5">
      <c r="A8" s="3">
        <v>6</v>
      </c>
      <c r="B8" s="4" t="s">
        <v>139</v>
      </c>
      <c r="C8" s="4" t="s">
        <v>140</v>
      </c>
      <c r="D8" s="4">
        <v>500</v>
      </c>
      <c r="E8" s="11"/>
    </row>
    <row r="9" ht="17.25" spans="1:5">
      <c r="A9" s="3">
        <v>7</v>
      </c>
      <c r="B9" s="4" t="s">
        <v>141</v>
      </c>
      <c r="C9" s="4" t="s">
        <v>140</v>
      </c>
      <c r="D9" s="4">
        <v>500</v>
      </c>
      <c r="E9" s="11"/>
    </row>
    <row r="10" ht="17.25" spans="1:5">
      <c r="A10" s="3">
        <v>8</v>
      </c>
      <c r="B10" s="4" t="s">
        <v>142</v>
      </c>
      <c r="C10" s="4" t="s">
        <v>143</v>
      </c>
      <c r="D10" s="4">
        <v>500</v>
      </c>
      <c r="E10" s="11"/>
    </row>
    <row r="11" ht="17.25" spans="1:5">
      <c r="A11" s="3">
        <v>9</v>
      </c>
      <c r="B11" s="4" t="s">
        <v>144</v>
      </c>
      <c r="C11" s="4" t="s">
        <v>143</v>
      </c>
      <c r="D11" s="4">
        <v>500</v>
      </c>
      <c r="E11" s="11"/>
    </row>
    <row r="12" ht="17.25" spans="1:5">
      <c r="A12" s="3">
        <v>10</v>
      </c>
      <c r="B12" s="4" t="s">
        <v>145</v>
      </c>
      <c r="C12" s="4" t="s">
        <v>143</v>
      </c>
      <c r="D12" s="4">
        <v>500</v>
      </c>
      <c r="E12" s="11"/>
    </row>
    <row r="13" ht="17.25" spans="3:5">
      <c r="C13" s="5" t="s">
        <v>120</v>
      </c>
      <c r="D13" s="8">
        <f>SUM(D3:D12)</f>
        <v>7000</v>
      </c>
      <c r="E13" s="11"/>
    </row>
  </sheetData>
  <mergeCells count="1">
    <mergeCell ref="A1:D1"/>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E27" sqref="E26:E27"/>
    </sheetView>
  </sheetViews>
  <sheetFormatPr defaultColWidth="9" defaultRowHeight="13.5" outlineLevelRow="6" outlineLevelCol="4"/>
  <cols>
    <col min="3" max="3" width="20.375" customWidth="1"/>
  </cols>
  <sheetData>
    <row r="1" spans="1:4">
      <c r="A1" s="1" t="s">
        <v>146</v>
      </c>
      <c r="B1" s="1" t="s">
        <v>146</v>
      </c>
      <c r="C1" s="1"/>
      <c r="D1" s="1"/>
    </row>
    <row r="2" ht="17.25" spans="1:5">
      <c r="A2" s="2" t="s">
        <v>101</v>
      </c>
      <c r="B2" s="2" t="s">
        <v>102</v>
      </c>
      <c r="C2" s="2" t="s">
        <v>103</v>
      </c>
      <c r="D2" s="2" t="s">
        <v>104</v>
      </c>
      <c r="E2" s="11"/>
    </row>
    <row r="3" ht="17.25" spans="1:5">
      <c r="A3" s="3">
        <v>1</v>
      </c>
      <c r="B3" s="4" t="s">
        <v>147</v>
      </c>
      <c r="C3" s="4" t="s">
        <v>148</v>
      </c>
      <c r="D3" s="4">
        <v>1500</v>
      </c>
      <c r="E3" s="11"/>
    </row>
    <row r="4" ht="17.25" spans="1:5">
      <c r="A4" s="3">
        <v>2</v>
      </c>
      <c r="B4" s="4" t="s">
        <v>149</v>
      </c>
      <c r="C4" s="4" t="s">
        <v>148</v>
      </c>
      <c r="D4" s="4">
        <v>1500</v>
      </c>
      <c r="E4" s="11"/>
    </row>
    <row r="5" ht="17.25" spans="1:5">
      <c r="A5" s="3">
        <v>3</v>
      </c>
      <c r="B5" s="4" t="s">
        <v>150</v>
      </c>
      <c r="C5" s="4" t="s">
        <v>148</v>
      </c>
      <c r="D5" s="4">
        <v>1500</v>
      </c>
      <c r="E5" s="11"/>
    </row>
    <row r="6" ht="17.25" spans="1:5">
      <c r="A6" s="3">
        <v>4</v>
      </c>
      <c r="B6" s="4" t="s">
        <v>151</v>
      </c>
      <c r="C6" s="4" t="s">
        <v>148</v>
      </c>
      <c r="D6" s="4">
        <v>1500</v>
      </c>
      <c r="E6" s="11"/>
    </row>
    <row r="7" ht="17.25" spans="3:5">
      <c r="C7" s="9" t="s">
        <v>120</v>
      </c>
      <c r="D7" s="9">
        <f>SUM(D3:D6)</f>
        <v>6000</v>
      </c>
      <c r="E7" s="11"/>
    </row>
  </sheetData>
  <mergeCells count="1">
    <mergeCell ref="A1:D1"/>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C7" sqref="C7:D8"/>
    </sheetView>
  </sheetViews>
  <sheetFormatPr defaultColWidth="9" defaultRowHeight="13.5" outlineLevelRow="7" outlineLevelCol="3"/>
  <cols>
    <col min="3" max="3" width="20.375" customWidth="1"/>
  </cols>
  <sheetData>
    <row r="1" spans="1:4">
      <c r="A1" s="1" t="s">
        <v>152</v>
      </c>
      <c r="B1" s="1" t="s">
        <v>152</v>
      </c>
      <c r="C1" s="1"/>
      <c r="D1" s="1"/>
    </row>
    <row r="2" spans="1:4">
      <c r="A2" s="2" t="s">
        <v>101</v>
      </c>
      <c r="B2" s="2" t="s">
        <v>102</v>
      </c>
      <c r="C2" s="2" t="s">
        <v>103</v>
      </c>
      <c r="D2" s="2" t="s">
        <v>104</v>
      </c>
    </row>
    <row r="3" spans="1:4">
      <c r="A3" s="3">
        <v>1</v>
      </c>
      <c r="B3" s="4" t="s">
        <v>153</v>
      </c>
      <c r="C3" s="4" t="s">
        <v>154</v>
      </c>
      <c r="D3" s="4">
        <v>1500</v>
      </c>
    </row>
    <row r="4" spans="1:4">
      <c r="A4" s="3">
        <v>2</v>
      </c>
      <c r="B4" s="4" t="s">
        <v>155</v>
      </c>
      <c r="C4" s="4" t="s">
        <v>154</v>
      </c>
      <c r="D4" s="4">
        <v>1500</v>
      </c>
    </row>
    <row r="5" spans="1:4">
      <c r="A5" s="3">
        <v>3</v>
      </c>
      <c r="B5" s="4" t="s">
        <v>156</v>
      </c>
      <c r="C5" s="4" t="s">
        <v>154</v>
      </c>
      <c r="D5" s="4">
        <v>1500</v>
      </c>
    </row>
    <row r="6" spans="1:4">
      <c r="A6" s="3">
        <v>4</v>
      </c>
      <c r="B6" s="4" t="s">
        <v>157</v>
      </c>
      <c r="C6" s="4" t="s">
        <v>154</v>
      </c>
      <c r="D6" s="4">
        <v>1500</v>
      </c>
    </row>
    <row r="7" spans="3:4">
      <c r="C7" s="9" t="s">
        <v>120</v>
      </c>
      <c r="D7" s="9">
        <f>SUM(D3:D6)</f>
        <v>6000</v>
      </c>
    </row>
    <row r="8" spans="3:4">
      <c r="C8" s="10"/>
      <c r="D8" s="10"/>
    </row>
  </sheetData>
  <mergeCells count="1">
    <mergeCell ref="A1:D1"/>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I24" sqref="I24"/>
    </sheetView>
  </sheetViews>
  <sheetFormatPr defaultColWidth="9" defaultRowHeight="13.5" outlineLevelCol="5"/>
  <cols>
    <col min="3" max="3" width="20.375" customWidth="1"/>
  </cols>
  <sheetData>
    <row r="1" spans="1:4">
      <c r="A1" s="1" t="s">
        <v>158</v>
      </c>
      <c r="B1" s="1" t="s">
        <v>159</v>
      </c>
      <c r="C1" s="1"/>
      <c r="D1" s="1"/>
    </row>
    <row r="2" ht="14.25" spans="1:6">
      <c r="A2" s="2" t="s">
        <v>101</v>
      </c>
      <c r="B2" s="2" t="s">
        <v>102</v>
      </c>
      <c r="C2" s="2" t="s">
        <v>103</v>
      </c>
      <c r="D2" s="2" t="s">
        <v>104</v>
      </c>
      <c r="E2" s="6"/>
      <c r="F2" s="6"/>
    </row>
    <row r="3" ht="14.25" spans="1:6">
      <c r="A3" s="3">
        <v>1</v>
      </c>
      <c r="B3" s="4" t="s">
        <v>160</v>
      </c>
      <c r="C3" s="4" t="s">
        <v>161</v>
      </c>
      <c r="D3" s="4">
        <v>800</v>
      </c>
      <c r="E3" s="6"/>
      <c r="F3" s="6"/>
    </row>
    <row r="4" ht="14.25" spans="1:6">
      <c r="A4" s="3">
        <v>2</v>
      </c>
      <c r="B4" s="4" t="s">
        <v>162</v>
      </c>
      <c r="C4" s="4" t="s">
        <v>163</v>
      </c>
      <c r="D4" s="4">
        <v>800</v>
      </c>
      <c r="E4" s="6"/>
      <c r="F4" s="6"/>
    </row>
    <row r="5" ht="14.25" spans="1:6">
      <c r="A5" s="3">
        <v>3</v>
      </c>
      <c r="B5" s="4" t="s">
        <v>164</v>
      </c>
      <c r="C5" s="4" t="s">
        <v>165</v>
      </c>
      <c r="D5" s="4">
        <v>800</v>
      </c>
      <c r="E5" s="6"/>
      <c r="F5" s="6"/>
    </row>
    <row r="6" ht="14.25" spans="1:6">
      <c r="A6" s="3">
        <v>4</v>
      </c>
      <c r="B6" s="4" t="s">
        <v>166</v>
      </c>
      <c r="C6" s="4" t="s">
        <v>165</v>
      </c>
      <c r="D6" s="4">
        <v>800</v>
      </c>
      <c r="E6" s="6"/>
      <c r="F6" s="6"/>
    </row>
    <row r="7" ht="14.25" spans="1:6">
      <c r="A7" s="3">
        <v>5</v>
      </c>
      <c r="B7" s="4" t="s">
        <v>167</v>
      </c>
      <c r="C7" s="4" t="s">
        <v>165</v>
      </c>
      <c r="D7" s="4">
        <v>800</v>
      </c>
      <c r="E7" s="6"/>
      <c r="F7" s="6"/>
    </row>
    <row r="8" ht="14.25" spans="1:6">
      <c r="A8" s="3">
        <v>6</v>
      </c>
      <c r="B8" s="4" t="s">
        <v>168</v>
      </c>
      <c r="C8" s="4" t="s">
        <v>165</v>
      </c>
      <c r="D8" s="4">
        <v>800</v>
      </c>
      <c r="E8" s="6"/>
      <c r="F8" s="6"/>
    </row>
    <row r="9" ht="14.25" spans="1:6">
      <c r="A9" s="3">
        <v>7</v>
      </c>
      <c r="B9" s="4" t="s">
        <v>169</v>
      </c>
      <c r="C9" s="4" t="s">
        <v>161</v>
      </c>
      <c r="D9" s="4">
        <v>800</v>
      </c>
      <c r="E9" s="6"/>
      <c r="F9" s="6"/>
    </row>
    <row r="10" ht="14.25" spans="1:6">
      <c r="A10" s="3">
        <v>8</v>
      </c>
      <c r="B10" s="4" t="s">
        <v>170</v>
      </c>
      <c r="C10" s="4" t="s">
        <v>161</v>
      </c>
      <c r="D10" s="4">
        <v>800</v>
      </c>
      <c r="E10" s="6"/>
      <c r="F10" s="6"/>
    </row>
    <row r="11" ht="14.25" spans="1:6">
      <c r="A11" s="3">
        <v>9</v>
      </c>
      <c r="B11" s="4" t="s">
        <v>171</v>
      </c>
      <c r="C11" s="4" t="s">
        <v>172</v>
      </c>
      <c r="D11" s="4">
        <v>800</v>
      </c>
      <c r="E11" s="6"/>
      <c r="F11" s="6"/>
    </row>
    <row r="12" ht="14.25" spans="1:6">
      <c r="A12" s="3">
        <v>10</v>
      </c>
      <c r="B12" s="4" t="s">
        <v>173</v>
      </c>
      <c r="C12" s="4" t="s">
        <v>165</v>
      </c>
      <c r="D12" s="4">
        <v>800</v>
      </c>
      <c r="E12" s="6"/>
      <c r="F12" s="6"/>
    </row>
    <row r="13" ht="14.25" spans="3:6">
      <c r="C13" s="7" t="s">
        <v>120</v>
      </c>
      <c r="D13" s="8">
        <f>SUM(D3:D12)</f>
        <v>8000</v>
      </c>
      <c r="E13" s="6"/>
      <c r="F13" s="6"/>
    </row>
    <row r="14" ht="14.25" spans="5:6">
      <c r="E14" s="6"/>
      <c r="F14" s="6"/>
    </row>
    <row r="15" ht="14.25" spans="5:6">
      <c r="E15" s="6"/>
      <c r="F15" s="6"/>
    </row>
    <row r="16" ht="14.25" spans="5:6">
      <c r="E16" s="6"/>
      <c r="F16" s="6"/>
    </row>
  </sheetData>
  <mergeCells count="1">
    <mergeCell ref="A1:D1"/>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G12" sqref="G12"/>
    </sheetView>
  </sheetViews>
  <sheetFormatPr defaultColWidth="9" defaultRowHeight="13.5" outlineLevelCol="3"/>
  <cols>
    <col min="3" max="3" width="20.375" customWidth="1"/>
  </cols>
  <sheetData>
    <row r="1" spans="1:4">
      <c r="A1" s="1" t="s">
        <v>174</v>
      </c>
      <c r="B1" s="1" t="s">
        <v>174</v>
      </c>
      <c r="C1" s="1"/>
      <c r="D1" s="1"/>
    </row>
    <row r="2" spans="1:4">
      <c r="A2" s="2" t="s">
        <v>101</v>
      </c>
      <c r="B2" s="2" t="s">
        <v>102</v>
      </c>
      <c r="C2" s="2" t="s">
        <v>103</v>
      </c>
      <c r="D2" s="2" t="s">
        <v>104</v>
      </c>
    </row>
    <row r="3" spans="1:4">
      <c r="A3" s="3" t="s">
        <v>175</v>
      </c>
      <c r="B3" s="4" t="s">
        <v>176</v>
      </c>
      <c r="C3" s="4" t="s">
        <v>177</v>
      </c>
      <c r="D3" s="4">
        <v>800</v>
      </c>
    </row>
    <row r="4" spans="1:4">
      <c r="A4" s="3" t="s">
        <v>178</v>
      </c>
      <c r="B4" s="4" t="s">
        <v>179</v>
      </c>
      <c r="C4" s="4" t="s">
        <v>177</v>
      </c>
      <c r="D4" s="4">
        <v>800</v>
      </c>
    </row>
    <row r="5" spans="1:4">
      <c r="A5" s="3" t="s">
        <v>180</v>
      </c>
      <c r="B5" s="4" t="s">
        <v>181</v>
      </c>
      <c r="C5" s="4" t="s">
        <v>177</v>
      </c>
      <c r="D5" s="4">
        <v>800</v>
      </c>
    </row>
    <row r="6" spans="1:4">
      <c r="A6" s="3" t="s">
        <v>182</v>
      </c>
      <c r="B6" s="4" t="s">
        <v>183</v>
      </c>
      <c r="C6" s="4" t="s">
        <v>177</v>
      </c>
      <c r="D6" s="4">
        <v>800</v>
      </c>
    </row>
    <row r="7" spans="1:4">
      <c r="A7" s="3" t="s">
        <v>184</v>
      </c>
      <c r="B7" s="4" t="s">
        <v>185</v>
      </c>
      <c r="C7" s="4" t="s">
        <v>177</v>
      </c>
      <c r="D7" s="4">
        <v>800</v>
      </c>
    </row>
    <row r="8" spans="1:4">
      <c r="A8" s="3" t="s">
        <v>186</v>
      </c>
      <c r="B8" s="4" t="s">
        <v>187</v>
      </c>
      <c r="C8" s="4" t="s">
        <v>177</v>
      </c>
      <c r="D8" s="4">
        <v>800</v>
      </c>
    </row>
    <row r="9" spans="1:4">
      <c r="A9" s="3" t="s">
        <v>188</v>
      </c>
      <c r="B9" s="4" t="s">
        <v>189</v>
      </c>
      <c r="C9" s="4" t="s">
        <v>177</v>
      </c>
      <c r="D9" s="4">
        <v>800</v>
      </c>
    </row>
    <row r="10" spans="1:4">
      <c r="A10" s="3" t="s">
        <v>190</v>
      </c>
      <c r="B10" s="4" t="s">
        <v>191</v>
      </c>
      <c r="C10" s="4" t="s">
        <v>177</v>
      </c>
      <c r="D10" s="4">
        <v>800</v>
      </c>
    </row>
    <row r="11" spans="1:4">
      <c r="A11" s="3" t="s">
        <v>192</v>
      </c>
      <c r="B11" s="4" t="s">
        <v>193</v>
      </c>
      <c r="C11" s="4" t="s">
        <v>177</v>
      </c>
      <c r="D11" s="4">
        <v>800</v>
      </c>
    </row>
    <row r="12" spans="1:4">
      <c r="A12" s="3" t="s">
        <v>194</v>
      </c>
      <c r="B12" s="4" t="s">
        <v>195</v>
      </c>
      <c r="C12" s="4" t="s">
        <v>177</v>
      </c>
      <c r="D12" s="4">
        <v>800</v>
      </c>
    </row>
    <row r="13" spans="1:4">
      <c r="A13" s="4" t="s">
        <v>196</v>
      </c>
      <c r="B13" s="4" t="s">
        <v>197</v>
      </c>
      <c r="C13" s="4" t="s">
        <v>177</v>
      </c>
      <c r="D13" s="4">
        <v>800</v>
      </c>
    </row>
    <row r="14" spans="1:4">
      <c r="A14" s="4" t="s">
        <v>198</v>
      </c>
      <c r="B14" s="4" t="s">
        <v>199</v>
      </c>
      <c r="C14" s="4" t="s">
        <v>177</v>
      </c>
      <c r="D14" s="4">
        <v>800</v>
      </c>
    </row>
    <row r="15" spans="1:4">
      <c r="A15" s="4" t="s">
        <v>200</v>
      </c>
      <c r="B15" s="4" t="s">
        <v>201</v>
      </c>
      <c r="C15" s="4" t="s">
        <v>177</v>
      </c>
      <c r="D15" s="4">
        <v>800</v>
      </c>
    </row>
    <row r="16" spans="1:4">
      <c r="A16" s="4" t="s">
        <v>202</v>
      </c>
      <c r="B16" s="4" t="s">
        <v>203</v>
      </c>
      <c r="C16" s="4" t="s">
        <v>177</v>
      </c>
      <c r="D16" s="4">
        <v>800</v>
      </c>
    </row>
    <row r="17" spans="3:4">
      <c r="C17" s="5" t="s">
        <v>120</v>
      </c>
      <c r="D17" s="5">
        <f>SUM(D3:D16)</f>
        <v>11200</v>
      </c>
    </row>
  </sheetData>
  <mergeCells count="1">
    <mergeCell ref="A1:D1"/>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维固力结算</vt:lpstr>
      <vt:lpstr>讲课费 9.21 北京 黄春凤</vt:lpstr>
      <vt:lpstr>讲课费8.18 沈阳+大连</vt:lpstr>
      <vt:lpstr>讲课费 8.12 汉中 董娜</vt:lpstr>
      <vt:lpstr>讲课费 9.7 武汉 高辉</vt:lpstr>
      <vt:lpstr>讲课费 9.13 郑州 李燕</vt:lpstr>
      <vt:lpstr>讲课费 9.16 郑州 李燕</vt:lpstr>
      <vt:lpstr>讲课费 9.13 南京 吕华伟</vt:lpstr>
      <vt:lpstr>讲课费 8.16 厦门 谢梅荣</vt:lpstr>
      <vt:lpstr>讲课费 8.15 北京 袁新光</vt:lpstr>
      <vt:lpstr>讲课费 9.23 北京 刘颖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cp:lastModifiedBy>
  <dcterms:created xsi:type="dcterms:W3CDTF">2006-09-16T00:00:00Z</dcterms:created>
  <dcterms:modified xsi:type="dcterms:W3CDTF">2017-11-30T09:53:16Z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